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75419079_pism175419079/"/>
    </mc:Choice>
  </mc:AlternateContent>
  <xr:revisionPtr revIDLastSave="0" documentId="13_ncr:1_{A98DCCC7-9FB9-424D-BBC5-FC25ADA7DD17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KV" sheetId="2" r:id="rId1"/>
    <sheet name="ZÁSOBNÍK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5" l="1"/>
  <c r="E41" i="5" l="1"/>
  <c r="E77" i="2" l="1"/>
  <c r="E159" i="2"/>
  <c r="E150" i="2"/>
  <c r="E135" i="2"/>
  <c r="E129" i="2"/>
  <c r="E90" i="2"/>
  <c r="E95" i="2"/>
  <c r="E84" i="2"/>
  <c r="E62" i="2"/>
  <c r="E59" i="2"/>
  <c r="E30" i="2"/>
  <c r="E27" i="2"/>
  <c r="E58" i="5"/>
  <c r="E80" i="5" l="1"/>
  <c r="E96" i="5" l="1"/>
  <c r="E95" i="5"/>
  <c r="E75" i="5" l="1"/>
  <c r="E67" i="5"/>
  <c r="E59" i="5"/>
  <c r="E42" i="5"/>
  <c r="E9" i="5"/>
  <c r="E76" i="5" l="1"/>
  <c r="E97" i="5" s="1"/>
  <c r="E31" i="2"/>
  <c r="E160" i="2" l="1"/>
  <c r="E151" i="2"/>
  <c r="E136" i="2"/>
  <c r="E85" i="2"/>
  <c r="E63" i="2"/>
  <c r="E130" i="2" l="1"/>
  <c r="E162" i="2" l="1"/>
</calcChain>
</file>

<file path=xl/sharedStrings.xml><?xml version="1.0" encoding="utf-8"?>
<sst xmlns="http://schemas.openxmlformats.org/spreadsheetml/2006/main" count="497" uniqueCount="315">
  <si>
    <t>ORJ</t>
  </si>
  <si>
    <t>Název akce</t>
  </si>
  <si>
    <t>Adresa akce</t>
  </si>
  <si>
    <t>0414</t>
  </si>
  <si>
    <t>ODBOR SPRÁVY MAJETKU</t>
  </si>
  <si>
    <t>0931</t>
  </si>
  <si>
    <t>ODBOR ŠKOLSTVÍ</t>
  </si>
  <si>
    <t>OŽP celkem</t>
  </si>
  <si>
    <t>OŠ celkem</t>
  </si>
  <si>
    <t>SeS celkem</t>
  </si>
  <si>
    <t>ODBOR KANCELÁŘ STAROSTY</t>
  </si>
  <si>
    <t>OSM celkem</t>
  </si>
  <si>
    <t>0202</t>
  </si>
  <si>
    <t>ODBOR KANCELÁŘ TAJEMNÍKA</t>
  </si>
  <si>
    <t>OKT celkem</t>
  </si>
  <si>
    <t>0804</t>
  </si>
  <si>
    <t>0601</t>
  </si>
  <si>
    <t>060110</t>
  </si>
  <si>
    <t>Národní kulturní památka Kobyliská střelnice (z roku 2015)</t>
  </si>
  <si>
    <t>k.ú. Kobylisy</t>
  </si>
  <si>
    <t>Kapitola  02 - městská infrastruktura</t>
  </si>
  <si>
    <t>Kapitola  04 - školství, mládež a sport</t>
  </si>
  <si>
    <t>Kapitola  08 - hospodářství</t>
  </si>
  <si>
    <t>Kapitola  06 - kultura a cestovní ruch</t>
  </si>
  <si>
    <t>Kapitola  09 - vnitřní správa</t>
  </si>
  <si>
    <t>Kapitola 09 celkem</t>
  </si>
  <si>
    <t>Kapitola 08 celkem</t>
  </si>
  <si>
    <t>Kapitola 06 celkem</t>
  </si>
  <si>
    <t>Kapitola 04 celkem</t>
  </si>
  <si>
    <t>Kapitola 02 celkem</t>
  </si>
  <si>
    <t>(v tis. Kč)</t>
  </si>
  <si>
    <t>Revitalizace náměstí a parku u KD Krakov</t>
  </si>
  <si>
    <t xml:space="preserve">PD - Revitalizace parku Dlážděnka (naučná stezka) </t>
  </si>
  <si>
    <t>021516</t>
  </si>
  <si>
    <t xml:space="preserve">KV CELKEM </t>
  </si>
  <si>
    <t xml:space="preserve">Číslo akce           </t>
  </si>
  <si>
    <t>010115</t>
  </si>
  <si>
    <t>010215</t>
  </si>
  <si>
    <t>020116</t>
  </si>
  <si>
    <t>Výstavba rodinného centra Kobylisy</t>
  </si>
  <si>
    <t>Výstavba podzemních kontejnerů - II. etapa - PD</t>
  </si>
  <si>
    <t>Revitalizace třešňového sadu v ul. Na Truhlářce na Bílé skále</t>
  </si>
  <si>
    <t>0231</t>
  </si>
  <si>
    <t>OKS celkem</t>
  </si>
  <si>
    <t xml:space="preserve">Revitalizace náměstí u KD Ládví - studie a PD </t>
  </si>
  <si>
    <t>80630080112</t>
  </si>
  <si>
    <t>080217</t>
  </si>
  <si>
    <t>081417</t>
  </si>
  <si>
    <t>082017</t>
  </si>
  <si>
    <t>Výstavba budovy Nová Palmovka</t>
  </si>
  <si>
    <t>Rekonstrukce divadla Karla Hackera - PD</t>
  </si>
  <si>
    <t>Rekonstrukce ploch u nebytového prostoru Nekvasilova</t>
  </si>
  <si>
    <t>ZŠ Glowackého</t>
  </si>
  <si>
    <t>MŠ Sokolovská</t>
  </si>
  <si>
    <t>ZŠ Burešova</t>
  </si>
  <si>
    <t>MČ Praha 8, Kobylisy</t>
  </si>
  <si>
    <t>MČ Praha 8, Palmovka</t>
  </si>
  <si>
    <t>ODBOR ŽIVOTNÍHO PROSTŘEDÍ</t>
  </si>
  <si>
    <t>MŠ Dolákova</t>
  </si>
  <si>
    <t>ZŠ a MŠ Na Slovance</t>
  </si>
  <si>
    <t>MŠ Bojasova</t>
  </si>
  <si>
    <t>ZŠ a MŠ Petra Strozziho</t>
  </si>
  <si>
    <t>Příloha č. 4</t>
  </si>
  <si>
    <t>Podzemní kontejnery  - I. etapa - spoluúčast</t>
  </si>
  <si>
    <t>Doplnění záchodových mís do WC vč. PD - požadavek hygieny</t>
  </si>
  <si>
    <t>Rekonstrukce vstupního schodiště</t>
  </si>
  <si>
    <t>MŠ Libčická</t>
  </si>
  <si>
    <t>Přestavba tělocvičny, školní jídelny a kuchyně</t>
  </si>
  <si>
    <t xml:space="preserve">ZŠ Lyčkovo náměstí </t>
  </si>
  <si>
    <t>Elektr. vstupní čipový systém a rekonstrukce venkovního osvětlení</t>
  </si>
  <si>
    <t>MŠ Na Pěšinách</t>
  </si>
  <si>
    <t>PD výměna kotlů dle nové vyhlášky platné od 1.1.2020</t>
  </si>
  <si>
    <t>MŠ a ZŠ</t>
  </si>
  <si>
    <t>Stavební úpravy pro instalaci myčky na nádobí vč. pořízení myčky</t>
  </si>
  <si>
    <t>Úprava vnitřních rozvodů ÚT a vodovodu</t>
  </si>
  <si>
    <t>MŠ Pozňanská</t>
  </si>
  <si>
    <t>Rekonstrukce rozvodů ÚT a TÚV u školních pavilónů č. 1 a 2</t>
  </si>
  <si>
    <t>Rekonstrukce objektu - TDI</t>
  </si>
  <si>
    <t>Snížení energetické náročnosti</t>
  </si>
  <si>
    <t>Rekonstrukce tělocvičny a zázemí vč. PD a TDI</t>
  </si>
  <si>
    <t>Projektová příprava pro IV vč. TDI</t>
  </si>
  <si>
    <t>Investiční akce malého rozsahu</t>
  </si>
  <si>
    <t>Rekonstrukce protipožárních dvěří v prostorách tělocvičen</t>
  </si>
  <si>
    <t>Rekonstrukce prostor po PPP</t>
  </si>
  <si>
    <t>Rekonstr. sociální zařízení a kanalizace v prostorech u tělocvičny vč. PD</t>
  </si>
  <si>
    <t>ZŠ Lyčkovo náměstí , Pernerova 29</t>
  </si>
  <si>
    <t>418417</t>
  </si>
  <si>
    <t xml:space="preserve">Vybudovaní venkovní učebny </t>
  </si>
  <si>
    <t>Multifunkční tlaková pánev</t>
  </si>
  <si>
    <t>Elektrický kotel 200 l</t>
  </si>
  <si>
    <t>Hnětač těsta</t>
  </si>
  <si>
    <t>Myčka do ŠJ</t>
  </si>
  <si>
    <t>Výměna povrchů dvou hřišť, výměna sítí</t>
  </si>
  <si>
    <t>Rekonstrukce podlahových ploch</t>
  </si>
  <si>
    <t>Rekonstrukce umělých povrchů a dopadových ploch na školní zahradě</t>
  </si>
  <si>
    <t>021218</t>
  </si>
  <si>
    <t>021318</t>
  </si>
  <si>
    <t>021518</t>
  </si>
  <si>
    <t>80515090316</t>
  </si>
  <si>
    <t>081918</t>
  </si>
  <si>
    <t>Sokolovská 46/51</t>
  </si>
  <si>
    <t>rekonstrukce NP  č.505</t>
  </si>
  <si>
    <t>rekonstrukce NP č. 504</t>
  </si>
  <si>
    <t>082018</t>
  </si>
  <si>
    <t>080718</t>
  </si>
  <si>
    <t>081718</t>
  </si>
  <si>
    <t>Karlínské nám 22/14</t>
  </si>
  <si>
    <t>Dr. V. Holého</t>
  </si>
  <si>
    <t>0304</t>
  </si>
  <si>
    <t>80531030417</t>
  </si>
  <si>
    <t>Úprava parkovací plochy u polikliniky Mazurská</t>
  </si>
  <si>
    <t>Kapitola 03 celkem</t>
  </si>
  <si>
    <t>090318</t>
  </si>
  <si>
    <t>Revitalizace parku Dlážděnka - I. etapa</t>
  </si>
  <si>
    <t>Drobný mobiliář</t>
  </si>
  <si>
    <t>091416</t>
  </si>
  <si>
    <t>Navýšení kapacity základního vzdělávání za účelem sociální inkluze</t>
  </si>
  <si>
    <t>2390409413517</t>
  </si>
  <si>
    <t>0401</t>
  </si>
  <si>
    <t>ZŠ Lyčkovo náměstí, Pernerova 29</t>
  </si>
  <si>
    <t>041517</t>
  </si>
  <si>
    <t>ZŠ Pernerova</t>
  </si>
  <si>
    <t>047917</t>
  </si>
  <si>
    <t xml:space="preserve">PD na klubovnu a zázemí </t>
  </si>
  <si>
    <t>041618</t>
  </si>
  <si>
    <t>PD - Stadion mládeže Palmovka</t>
  </si>
  <si>
    <t>Palmovka</t>
  </si>
  <si>
    <t>042718</t>
  </si>
  <si>
    <t>ZŠ Žernosecká</t>
  </si>
  <si>
    <t>DSP ZŠ (zkapacitnění)</t>
  </si>
  <si>
    <t>MŠ U Sluncové</t>
  </si>
  <si>
    <t>ZŠ B. Hrabala</t>
  </si>
  <si>
    <t>MŠ Chabařovická</t>
  </si>
  <si>
    <t>MŠ Šimůnkova</t>
  </si>
  <si>
    <t>Rekonstrukce podlahových krytin</t>
  </si>
  <si>
    <t>ZŠ Mazurská</t>
  </si>
  <si>
    <t>Modernizace velké tělocvičny</t>
  </si>
  <si>
    <t>ZŠ Na Šutce</t>
  </si>
  <si>
    <t>080916</t>
  </si>
  <si>
    <t>PD na rekonstrukci vnitrobloku Kolpingova domu (dofakturace dle SoD)</t>
  </si>
  <si>
    <t>MČ Praha 8, Bohnická 3/32</t>
  </si>
  <si>
    <t>Burešova 1 151/12, Praha 8 - Kobylisy</t>
  </si>
  <si>
    <t>Zasíťování a zastřešení balkónů</t>
  </si>
  <si>
    <t>Taussigova 1 172/1, Praha 8 - Kobylisy</t>
  </si>
  <si>
    <t>Rekonstrukce výtahů 2 x 500 kg a 1 x 1 000 kg</t>
  </si>
  <si>
    <t>Rekonstrukce nákladního výtahu 1 x 100 kg</t>
  </si>
  <si>
    <t>Montáž uzavíracích ventilů na ležetých rozvodech ÚT</t>
  </si>
  <si>
    <t>Bulovka 1 462/10 a 12, Libeň</t>
  </si>
  <si>
    <t>Instalace podružných vodoměrů</t>
  </si>
  <si>
    <t>Čimická 780/61, Čimice</t>
  </si>
  <si>
    <t>Vybavení interiéru RC Kobylisy</t>
  </si>
  <si>
    <t>Taussigova, Kobylisy</t>
  </si>
  <si>
    <t>Rekonstrukce výměníkové stanice</t>
  </si>
  <si>
    <t>Bešťákova 457, Střížkov</t>
  </si>
  <si>
    <t>080818</t>
  </si>
  <si>
    <t>Rozšíření naučné stezky Bohnice (participativní rozpočet 2018)</t>
  </si>
  <si>
    <t>Bohnice</t>
  </si>
  <si>
    <t>020415</t>
  </si>
  <si>
    <t>020916</t>
  </si>
  <si>
    <t>021216</t>
  </si>
  <si>
    <t>020117</t>
  </si>
  <si>
    <t>020417</t>
  </si>
  <si>
    <t>020617</t>
  </si>
  <si>
    <t>020717</t>
  </si>
  <si>
    <t>020817</t>
  </si>
  <si>
    <t>020318</t>
  </si>
  <si>
    <t>020518</t>
  </si>
  <si>
    <t>020718</t>
  </si>
  <si>
    <t>021018</t>
  </si>
  <si>
    <t>021118</t>
  </si>
  <si>
    <t>022018</t>
  </si>
  <si>
    <t>021315</t>
  </si>
  <si>
    <t>Revitalizace nám. Krynická a Pomořanská - studie a PD</t>
  </si>
  <si>
    <t>Florenc - revitalizace zelených ploch u metra - studie a PD</t>
  </si>
  <si>
    <t>Revitalizace ploch malého rozsahu vč. PD</t>
  </si>
  <si>
    <t>Revitalizace sídliště Střížkov - PD</t>
  </si>
  <si>
    <t>Psí louka Rokytka</t>
  </si>
  <si>
    <t>Rekonstrukce pěších cest Rokytka</t>
  </si>
  <si>
    <t>Výstavba hřiště Kaňkovského vč. PD</t>
  </si>
  <si>
    <t>Výstavba parku s volným pohybem psů Karlín</t>
  </si>
  <si>
    <t>Rekonstrukce schodů v parku Pod Korábem</t>
  </si>
  <si>
    <t>Stavební úpravy domovního vstupu – ul. Krynická</t>
  </si>
  <si>
    <t>Výstavba chodníků a rekonstrukce kontejnerových stání Krosenská</t>
  </si>
  <si>
    <t>Revitalizace prostr. a pozemku na parc. č. 2730/1 a 2730/3, Rokytka</t>
  </si>
  <si>
    <t>Skatepark</t>
  </si>
  <si>
    <t>Rekonstrukce cestní sítě Střelničná vč. PD</t>
  </si>
  <si>
    <t>80707021017</t>
  </si>
  <si>
    <t>Přestavba multifunkčního sportoviště u ZŠ Na Korábě</t>
  </si>
  <si>
    <t>Odpadkové koše kolem psího hřbitova, hřbitova choromyslných</t>
  </si>
  <si>
    <t>021418</t>
  </si>
  <si>
    <t>Světlo a vodu pro Libeňskou psí louku</t>
  </si>
  <si>
    <t>021818</t>
  </si>
  <si>
    <t>Chodník / dráha pro cross</t>
  </si>
  <si>
    <t>022318</t>
  </si>
  <si>
    <t>Obnova zeleně a výsadba stromů podél. kom. Pobřežní a Rohan. n.</t>
  </si>
  <si>
    <t>WC, pítka a zastřešení dětských hřišt</t>
  </si>
  <si>
    <t>Obnova dětského hřiště v Batličkové ulice</t>
  </si>
  <si>
    <t>Voda, voda, nechť jí není škoda</t>
  </si>
  <si>
    <t>Voda do veřejného prostoru (fontány)</t>
  </si>
  <si>
    <t>021618</t>
  </si>
  <si>
    <t>021718</t>
  </si>
  <si>
    <t>Revitalizace veřejného prostoru u metra Křižíkova, výměna mobiliáře</t>
  </si>
  <si>
    <t>021918</t>
  </si>
  <si>
    <t>022218</t>
  </si>
  <si>
    <t>Rekonstrukce cestní sítě na sídlišti Střížkov - I. etapa</t>
  </si>
  <si>
    <t>Úprava povrchů u památníku polských vojáků Žernosecká</t>
  </si>
  <si>
    <t>Stavební úpravy pěších cest v ul. Sosnovecká, Lešenská a Krosenská</t>
  </si>
  <si>
    <t>Rekonstrukce chodníku v ulici Čimická, Libišská, Chotovická, Praha 8</t>
  </si>
  <si>
    <t>Rekonstrukce chodníku v ul. Třeboradická, parc. č. 2571 a 2525</t>
  </si>
  <si>
    <t>Rekonstrukce veř. schodiště ul. Čimická, k.ú. Kobylisy</t>
  </si>
  <si>
    <t>Dostavba chodníku v ulici Lehnická</t>
  </si>
  <si>
    <t>Dostavba chodníku u domu Třebenická 1295/26, Praha 8</t>
  </si>
  <si>
    <t>Rekonstrukce pěších cest, schodišť a zábradlí okolí Rokytky, k.ú. Libeň</t>
  </si>
  <si>
    <t>Rekonstrukce chodníků uvnitř bloku ul. Dolákova, Kusého, Feřtekova</t>
  </si>
  <si>
    <t>Rekonstrukce chodníků okolo bloku ul. Dolákova, Kusého, Feřtekova</t>
  </si>
  <si>
    <t>Rekonstrukce 6 kont. stání Ratibořská</t>
  </si>
  <si>
    <t>Rekonstrukce DH Bešťákova - Černého</t>
  </si>
  <si>
    <t>Rekonstrukce DH Burešova</t>
  </si>
  <si>
    <t>Podzemní kontejnery  - II. etapa</t>
  </si>
  <si>
    <t>Podzemní kontejnery  - III. etapa</t>
  </si>
  <si>
    <t>Kapitola 01 – rozvoj obce</t>
  </si>
  <si>
    <t>OÚRV celkem</t>
  </si>
  <si>
    <t>Kapitola 01 celkem</t>
  </si>
  <si>
    <r>
      <t>ODBOR KANCELÁŘ TAJEMNÍKA</t>
    </r>
    <r>
      <rPr>
        <sz val="11"/>
        <rFont val="Arial CE"/>
        <charset val="238"/>
      </rPr>
      <t xml:space="preserve">                                                                               (odd. evropských fondů)</t>
    </r>
  </si>
  <si>
    <t>0101</t>
  </si>
  <si>
    <t>OKT (odd. EF) celkem</t>
  </si>
  <si>
    <r>
      <t xml:space="preserve">ODBOR KANCELÁŘ TAJEMNÍKA ÚMČ  </t>
    </r>
    <r>
      <rPr>
        <sz val="11"/>
        <rFont val="Arial CE"/>
        <charset val="238"/>
      </rPr>
      <t>(odd. evropských fondů)</t>
    </r>
  </si>
  <si>
    <t xml:space="preserve">Nový učebnový pavilon </t>
  </si>
  <si>
    <t>PD - stavební úpravy veř. prostoru v ul. Žalovská a Křivenická</t>
  </si>
  <si>
    <t>ODBOR DOPRAVY</t>
  </si>
  <si>
    <t>0319</t>
  </si>
  <si>
    <t>Vybudování bezmotorové komunikace A2 a A26</t>
  </si>
  <si>
    <t>Vybudování bezmotorové komunikace A2 - Lib.most až Šaldova</t>
  </si>
  <si>
    <t>Vybudování bezmotorové komunikace Šaldova-Negrelliho viadukt</t>
  </si>
  <si>
    <t>OD celkem</t>
  </si>
  <si>
    <t>Přestavba sauny na skautskou klubovnu</t>
  </si>
  <si>
    <t>Přístavba patra a rekonstrukce budovy OŘ MP Praha 8</t>
  </si>
  <si>
    <t>Balabánova 1273/2</t>
  </si>
  <si>
    <t>Kapitola  03 - doprava</t>
  </si>
  <si>
    <t>PD - úprava bezmotorové komunikace A2 a A26</t>
  </si>
  <si>
    <t>PD - úprava bezmotorové komunikace A2</t>
  </si>
  <si>
    <t>PD - úprava bezmotorové komunikace Šaldova - Negrelliho viadukt</t>
  </si>
  <si>
    <t>Vybudování parkovacích stání v ul. Eledrova, Hanouškova a Řešovská</t>
  </si>
  <si>
    <t>MČ Praha 8</t>
  </si>
  <si>
    <t>Kapitola 03 – doprava</t>
  </si>
  <si>
    <t>ODBOR KULTURY, SPORTU, MLÁDEŽE A PAMÁTKOVÉ PÉČE</t>
  </si>
  <si>
    <t>0617</t>
  </si>
  <si>
    <t>Revitalizace bohnického hřbitova</t>
  </si>
  <si>
    <t>Kapitálové výdaje:</t>
  </si>
  <si>
    <t>MŠ Korycanská, Praha 8</t>
  </si>
  <si>
    <t>MŠ Řešovská, Praha 8</t>
  </si>
  <si>
    <t>MŠ Sokolovská, Praha 8</t>
  </si>
  <si>
    <t>MŠ U Školské zahrady, Praha 8</t>
  </si>
  <si>
    <t>MŠ U Sluncové, Praha 8</t>
  </si>
  <si>
    <t>MŠ Chabařovická, Praha 8</t>
  </si>
  <si>
    <t>Praha 8</t>
  </si>
  <si>
    <t>MŠ Korycanská - snížení energetické náročnosti</t>
  </si>
  <si>
    <t>MŠ Řešovská - snížení energetické náročnosti</t>
  </si>
  <si>
    <t>MŠ Sokolovská - snížení energetické náročnosti</t>
  </si>
  <si>
    <t>MŠ U Školské zahrady - snížení energetické náročnosti</t>
  </si>
  <si>
    <t>MŠ U Sluncové - snížení energetické náročnosti</t>
  </si>
  <si>
    <t>MŠ Chabařovická - snížení energetické náročnosti</t>
  </si>
  <si>
    <t>ZŠ B. Hrabala - snížení energetické náročnosti</t>
  </si>
  <si>
    <t>MŠ Šimůnkova - snížení energetické náročnosti</t>
  </si>
  <si>
    <t>Florence</t>
  </si>
  <si>
    <t>Střížkov</t>
  </si>
  <si>
    <t>Rokytka</t>
  </si>
  <si>
    <t>Karlín</t>
  </si>
  <si>
    <t>Pod Korábem</t>
  </si>
  <si>
    <t>Kaňkovského</t>
  </si>
  <si>
    <t>nám. Krynická a Pomořanská</t>
  </si>
  <si>
    <t>Krynická</t>
  </si>
  <si>
    <t>Krosenská</t>
  </si>
  <si>
    <t xml:space="preserve">Střelničná </t>
  </si>
  <si>
    <t>Na Korábě</t>
  </si>
  <si>
    <t>nám. Ládví</t>
  </si>
  <si>
    <t>Dlážděnka</t>
  </si>
  <si>
    <t>Na Truhlářce - Bílá skála</t>
  </si>
  <si>
    <t>Mazurská, Troja</t>
  </si>
  <si>
    <t>Šaldova - Negrelliho viadukt</t>
  </si>
  <si>
    <t>Famfulíkova, Eledrova a Řešovská</t>
  </si>
  <si>
    <t>Klapkova</t>
  </si>
  <si>
    <t>Krakov</t>
  </si>
  <si>
    <r>
      <t xml:space="preserve">ODBOR KANCELÁŘ STAROSTY ÚMČ                                                                     </t>
    </r>
    <r>
      <rPr>
        <sz val="11"/>
        <rFont val="Arial CE"/>
        <charset val="238"/>
      </rPr>
      <t>(odd. architekta MČ a strategického rozvoje)</t>
    </r>
  </si>
  <si>
    <t>0131</t>
  </si>
  <si>
    <t>Libeňský most - Šaldova</t>
  </si>
  <si>
    <t>str.1/5</t>
  </si>
  <si>
    <t>str.2/5</t>
  </si>
  <si>
    <t>str.3/5</t>
  </si>
  <si>
    <t>str.4/5</t>
  </si>
  <si>
    <t>str.5/5</t>
  </si>
  <si>
    <t xml:space="preserve">Návrh rozpočtu kapitálových výdajů </t>
  </si>
  <si>
    <t>a zásobníku kapitálových výdajů městské části Praha 8 na rok 2019</t>
  </si>
  <si>
    <t>PD - vybud. parkovacích stání v ul. Famfulíkova, Eledrova, Řešovská</t>
  </si>
  <si>
    <t>ved. z ulice Bublíkova</t>
  </si>
  <si>
    <t xml:space="preserve">Bezbariérový přístup a osvětlení schodů a chodníku </t>
  </si>
  <si>
    <t>SERVISNÍ STŘEDISKO (SeS) PRO SPRÁVU                                                 SVĚŘENÉHO MAJETKU MČ PRAHA 8</t>
  </si>
  <si>
    <t>SeS MČ PRAHA 8</t>
  </si>
  <si>
    <t xml:space="preserve">Zásobník kapitálových výdajů: </t>
  </si>
  <si>
    <t>str. 1/2</t>
  </si>
  <si>
    <t>str. 2/2</t>
  </si>
  <si>
    <t xml:space="preserve">ZÁSOBNÍK KV CELKEM </t>
  </si>
  <si>
    <t xml:space="preserve">Rekonstrukce horizontální kanalizace Mazurská </t>
  </si>
  <si>
    <t>Mazurská</t>
  </si>
  <si>
    <t>ZŠ Dolákova</t>
  </si>
  <si>
    <t>Rekonstrukce šaten a haly</t>
  </si>
  <si>
    <t>Antigrattiti program</t>
  </si>
  <si>
    <t>Rekonstrukce kanalizace</t>
  </si>
  <si>
    <t>Burešova a Taussigova</t>
  </si>
  <si>
    <t>MČ Praha 8, ul. Nekvasilova</t>
  </si>
  <si>
    <t>rekonstrukce NP z lékárny na ordinace</t>
  </si>
  <si>
    <t xml:space="preserve">stavení úpravy NP </t>
  </si>
  <si>
    <t>Zastupitelstva městské části Praha 8</t>
  </si>
  <si>
    <t>ze dne 13. března 2019</t>
  </si>
  <si>
    <t>usnesení č. Usn ZMC 003/2019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</si>
</sst>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 CE"/>
      <charset val="238"/>
    </font>
    <font>
      <u/>
      <sz val="11"/>
      <name val="Arial CE"/>
      <charset val="238"/>
    </font>
    <font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sz val="11"/>
      <color indexed="8"/>
      <name val="Arial CE"/>
      <charset val="238"/>
    </font>
    <font>
      <b/>
      <sz val="12"/>
      <name val="Arial CE"/>
      <charset val="238"/>
    </font>
    <font>
      <sz val="11"/>
      <color rgb="FF000000"/>
      <name val="Arial CE"/>
      <charset val="238"/>
    </font>
    <font>
      <sz val="11"/>
      <color rgb="FFFF0000"/>
      <name val="Arial CE"/>
      <charset val="238"/>
    </font>
    <font>
      <sz val="10"/>
      <name val="Arial CE"/>
      <charset val="238"/>
    </font>
    <font>
      <sz val="11"/>
      <color theme="1"/>
      <name val="Arial CE"/>
      <charset val="238"/>
    </font>
    <font>
      <b/>
      <sz val="11"/>
      <color rgb="FFFF0000"/>
      <name val="Arial CE"/>
      <charset val="238"/>
    </font>
    <font>
      <sz val="11"/>
      <name val="Arial"/>
      <family val="2"/>
      <charset val="238"/>
    </font>
    <font>
      <sz val="10"/>
      <color rgb="FFFF0000"/>
      <name val="Arial CE"/>
      <charset val="238"/>
    </font>
    <font>
      <sz val="14"/>
      <name val="Arial CE"/>
      <charset val="238"/>
    </font>
    <font>
      <b/>
      <sz val="11"/>
      <color theme="0"/>
      <name val="Arial CE"/>
      <charset val="238"/>
    </font>
    <font>
      <b/>
      <sz val="14"/>
      <color theme="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4">
    <xf numFmtId="0" fontId="0" fillId="0" borderId="0" xfId="0"/>
    <xf numFmtId="0" fontId="5" fillId="0" borderId="0" xfId="0" applyFont="1"/>
    <xf numFmtId="0" fontId="6" fillId="0" borderId="0" xfId="0" applyFont="1"/>
    <xf numFmtId="0" fontId="0" fillId="2" borderId="0" xfId="0" applyFill="1"/>
    <xf numFmtId="0" fontId="3" fillId="2" borderId="0" xfId="0" applyFont="1" applyFill="1"/>
    <xf numFmtId="0" fontId="8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18" fillId="0" borderId="0" xfId="0" applyFont="1"/>
    <xf numFmtId="0" fontId="3" fillId="0" borderId="12" xfId="0" applyFont="1" applyBorder="1"/>
    <xf numFmtId="4" fontId="0" fillId="0" borderId="0" xfId="0" applyNumberFormat="1"/>
    <xf numFmtId="0" fontId="3" fillId="0" borderId="22" xfId="0" applyFont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3" fillId="2" borderId="30" xfId="0" applyFont="1" applyFill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11" fillId="2" borderId="0" xfId="0" applyFont="1" applyFill="1"/>
    <xf numFmtId="0" fontId="3" fillId="0" borderId="12" xfId="0" applyFont="1" applyBorder="1" applyAlignment="1">
      <alignment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49" fontId="16" fillId="0" borderId="9" xfId="0" applyNumberFormat="1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right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3" fillId="0" borderId="9" xfId="0" applyFont="1" applyBorder="1" applyAlignment="1">
      <alignment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3" fontId="11" fillId="2" borderId="9" xfId="0" applyNumberFormat="1" applyFont="1" applyFill="1" applyBorder="1" applyAlignment="1">
      <alignment vertical="center"/>
    </xf>
    <xf numFmtId="0" fontId="21" fillId="4" borderId="7" xfId="0" applyFont="1" applyFill="1" applyBorder="1" applyAlignment="1">
      <alignment horizontal="center" vertical="center" wrapText="1"/>
    </xf>
    <xf numFmtId="0" fontId="21" fillId="4" borderId="9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1" fillId="4" borderId="33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4" borderId="34" xfId="0" applyFont="1" applyFill="1" applyBorder="1" applyAlignment="1">
      <alignment vertical="center" wrapText="1"/>
    </xf>
    <xf numFmtId="164" fontId="21" fillId="4" borderId="34" xfId="0" applyNumberFormat="1" applyFont="1" applyFill="1" applyBorder="1" applyAlignment="1">
      <alignment horizontal="center" vertical="center" wrapText="1"/>
    </xf>
    <xf numFmtId="0" fontId="21" fillId="4" borderId="3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3" fontId="8" fillId="2" borderId="9" xfId="0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3" fontId="7" fillId="3" borderId="9" xfId="0" applyNumberFormat="1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vertical="center"/>
    </xf>
    <xf numFmtId="0" fontId="20" fillId="4" borderId="1" xfId="0" applyFont="1" applyFill="1" applyBorder="1" applyAlignment="1">
      <alignment horizontal="center" vertical="center" wrapText="1"/>
    </xf>
    <xf numFmtId="3" fontId="21" fillId="4" borderId="9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justify" vertical="center" wrapText="1"/>
    </xf>
    <xf numFmtId="0" fontId="3" fillId="2" borderId="16" xfId="0" applyFont="1" applyFill="1" applyBorder="1" applyAlignment="1">
      <alignment horizontal="justify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3" fontId="3" fillId="2" borderId="4" xfId="0" applyNumberFormat="1" applyFont="1" applyFill="1" applyBorder="1" applyAlignment="1">
      <alignment horizontal="right" vertical="center" wrapText="1"/>
    </xf>
    <xf numFmtId="49" fontId="7" fillId="2" borderId="4" xfId="0" applyNumberFormat="1" applyFont="1" applyFill="1" applyBorder="1" applyAlignment="1">
      <alignment horizontal="center" vertical="center"/>
    </xf>
    <xf numFmtId="49" fontId="3" fillId="2" borderId="28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justify" vertical="center" wrapText="1"/>
    </xf>
    <xf numFmtId="0" fontId="3" fillId="2" borderId="31" xfId="0" applyFont="1" applyFill="1" applyBorder="1" applyAlignment="1">
      <alignment horizontal="justify" vertical="center" wrapText="1"/>
    </xf>
    <xf numFmtId="3" fontId="3" fillId="2" borderId="3" xfId="0" applyNumberFormat="1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justify" vertical="center" wrapText="1"/>
    </xf>
    <xf numFmtId="3" fontId="17" fillId="2" borderId="2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49" fontId="3" fillId="0" borderId="4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vertical="center" wrapText="1"/>
    </xf>
    <xf numFmtId="3" fontId="17" fillId="2" borderId="4" xfId="0" applyNumberFormat="1" applyFont="1" applyFill="1" applyBorder="1" applyAlignment="1">
      <alignment vertical="center"/>
    </xf>
    <xf numFmtId="3" fontId="15" fillId="2" borderId="4" xfId="0" applyNumberFormat="1" applyFont="1" applyFill="1" applyBorder="1" applyAlignment="1">
      <alignment horizontal="right" vertical="center" wrapText="1"/>
    </xf>
    <xf numFmtId="49" fontId="3" fillId="2" borderId="33" xfId="0" applyNumberFormat="1" applyFont="1" applyFill="1" applyBorder="1" applyAlignment="1">
      <alignment horizontal="center" vertical="center"/>
    </xf>
    <xf numFmtId="49" fontId="7" fillId="2" borderId="28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vertical="center" wrapText="1"/>
    </xf>
    <xf numFmtId="3" fontId="3" fillId="2" borderId="28" xfId="0" applyNumberFormat="1" applyFont="1" applyFill="1" applyBorder="1" applyAlignment="1">
      <alignment horizontal="right" vertical="center" wrapText="1"/>
    </xf>
    <xf numFmtId="0" fontId="3" fillId="2" borderId="28" xfId="0" applyFont="1" applyFill="1" applyBorder="1" applyAlignment="1">
      <alignment horizontal="justify" vertical="center" wrapText="1"/>
    </xf>
    <xf numFmtId="0" fontId="10" fillId="2" borderId="28" xfId="0" applyFont="1" applyFill="1" applyBorder="1" applyAlignment="1">
      <alignment vertical="center" wrapText="1"/>
    </xf>
    <xf numFmtId="49" fontId="16" fillId="2" borderId="2" xfId="0" applyNumberFormat="1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right" vertical="center" wrapText="1"/>
    </xf>
    <xf numFmtId="3" fontId="21" fillId="4" borderId="8" xfId="0" applyNumberFormat="1" applyFont="1" applyFill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28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justify" vertical="center" wrapText="1"/>
    </xf>
    <xf numFmtId="3" fontId="15" fillId="2" borderId="2" xfId="0" applyNumberFormat="1" applyFont="1" applyFill="1" applyBorder="1" applyAlignment="1">
      <alignment horizontal="right" vertical="center" wrapText="1"/>
    </xf>
    <xf numFmtId="0" fontId="8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3" fontId="7" fillId="3" borderId="9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33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justify" vertical="center" wrapText="1"/>
    </xf>
    <xf numFmtId="0" fontId="3" fillId="0" borderId="4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justify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justify" vertical="center" wrapText="1"/>
    </xf>
    <xf numFmtId="0" fontId="10" fillId="2" borderId="3" xfId="0" applyFont="1" applyFill="1" applyBorder="1" applyAlignment="1">
      <alignment vertical="center" wrapText="1"/>
    </xf>
    <xf numFmtId="3" fontId="21" fillId="4" borderId="11" xfId="0" applyNumberFormat="1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2" fillId="2" borderId="35" xfId="0" applyNumberFormat="1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horizontal="left" vertical="center" wrapText="1"/>
    </xf>
    <xf numFmtId="3" fontId="3" fillId="0" borderId="2" xfId="0" applyNumberFormat="1" applyFont="1" applyBorder="1" applyAlignment="1">
      <alignment vertical="center"/>
    </xf>
    <xf numFmtId="49" fontId="12" fillId="2" borderId="21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 wrapText="1"/>
    </xf>
    <xf numFmtId="3" fontId="3" fillId="0" borderId="4" xfId="0" applyNumberFormat="1" applyFont="1" applyBorder="1" applyAlignment="1">
      <alignment vertical="center"/>
    </xf>
    <xf numFmtId="49" fontId="3" fillId="2" borderId="25" xfId="0" applyNumberFormat="1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vertical="center" wrapText="1"/>
    </xf>
    <xf numFmtId="0" fontId="12" fillId="2" borderId="27" xfId="0" applyFont="1" applyFill="1" applyBorder="1" applyAlignment="1">
      <alignment horizontal="left" vertical="center" wrapText="1"/>
    </xf>
    <xf numFmtId="3" fontId="3" fillId="0" borderId="3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0" fontId="20" fillId="2" borderId="38" xfId="0" applyFont="1" applyFill="1" applyBorder="1" applyAlignment="1">
      <alignment horizontal="left" vertical="center" wrapText="1"/>
    </xf>
    <xf numFmtId="0" fontId="20" fillId="2" borderId="38" xfId="0" applyFont="1" applyFill="1" applyBorder="1" applyAlignment="1">
      <alignment horizontal="center" vertical="center" wrapText="1"/>
    </xf>
    <xf numFmtId="3" fontId="20" fillId="2" borderId="38" xfId="0" applyNumberFormat="1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center" vertical="center" wrapText="1"/>
    </xf>
    <xf numFmtId="3" fontId="20" fillId="2" borderId="0" xfId="0" applyNumberFormat="1" applyFont="1" applyFill="1" applyAlignment="1">
      <alignment horizontal="right" vertical="center" wrapText="1"/>
    </xf>
    <xf numFmtId="0" fontId="18" fillId="2" borderId="0" xfId="0" applyFont="1" applyFill="1"/>
    <xf numFmtId="0" fontId="7" fillId="2" borderId="7" xfId="0" applyFont="1" applyFill="1" applyBorder="1" applyAlignment="1">
      <alignment horizontal="left" vertical="center" wrapText="1"/>
    </xf>
    <xf numFmtId="3" fontId="7" fillId="2" borderId="7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3" fontId="7" fillId="2" borderId="0" xfId="0" applyNumberFormat="1" applyFont="1" applyFill="1" applyAlignment="1">
      <alignment horizontal="right" vertical="center" wrapText="1"/>
    </xf>
    <xf numFmtId="0" fontId="7" fillId="0" borderId="11" xfId="0" applyFont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justify" vertical="center" wrapText="1"/>
    </xf>
    <xf numFmtId="3" fontId="7" fillId="2" borderId="9" xfId="0" applyNumberFormat="1" applyFont="1" applyFill="1" applyBorder="1" applyAlignment="1">
      <alignment horizontal="right" vertical="center" wrapText="1"/>
    </xf>
    <xf numFmtId="49" fontId="3" fillId="2" borderId="18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3" fontId="17" fillId="2" borderId="28" xfId="0" applyNumberFormat="1" applyFont="1" applyFill="1" applyBorder="1" applyAlignment="1">
      <alignment vertical="center"/>
    </xf>
    <xf numFmtId="3" fontId="17" fillId="2" borderId="37" xfId="0" applyNumberFormat="1" applyFont="1" applyFill="1" applyBorder="1" applyAlignment="1">
      <alignment vertical="center"/>
    </xf>
    <xf numFmtId="49" fontId="7" fillId="2" borderId="6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7" fillId="2" borderId="13" xfId="0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49" fontId="7" fillId="2" borderId="15" xfId="0" applyNumberFormat="1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right" vertical="center" wrapText="1"/>
    </xf>
    <xf numFmtId="3" fontId="7" fillId="2" borderId="8" xfId="0" applyNumberFormat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 wrapText="1"/>
    </xf>
    <xf numFmtId="49" fontId="3" fillId="2" borderId="14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3" fontId="3" fillId="2" borderId="0" xfId="0" applyNumberFormat="1" applyFont="1" applyFill="1" applyAlignment="1">
      <alignment horizontal="right" vertical="center" wrapText="1"/>
    </xf>
    <xf numFmtId="49" fontId="3" fillId="0" borderId="29" xfId="0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21" fillId="4" borderId="6" xfId="0" applyFont="1" applyFill="1" applyBorder="1" applyAlignment="1">
      <alignment horizontal="left" vertical="center" wrapText="1"/>
    </xf>
    <xf numFmtId="0" fontId="21" fillId="4" borderId="7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0">
    <cellStyle name="Normální" xfId="0" builtinId="0"/>
    <cellStyle name="Normální 10" xfId="9" xr:uid="{00000000-0005-0000-0000-000001000000}"/>
    <cellStyle name="normální 2" xfId="1" xr:uid="{00000000-0005-0000-0000-000002000000}"/>
    <cellStyle name="Normální 3" xfId="2" xr:uid="{00000000-0005-0000-0000-000003000000}"/>
    <cellStyle name="Normální 4" xfId="3" xr:uid="{00000000-0005-0000-0000-000004000000}"/>
    <cellStyle name="Normální 5" xfId="4" xr:uid="{00000000-0005-0000-0000-000005000000}"/>
    <cellStyle name="Normální 6" xfId="5" xr:uid="{00000000-0005-0000-0000-000006000000}"/>
    <cellStyle name="Normální 7" xfId="6" xr:uid="{00000000-0005-0000-0000-000007000000}"/>
    <cellStyle name="Normální 8" xfId="7" xr:uid="{00000000-0005-0000-0000-000008000000}"/>
    <cellStyle name="Normální 9" xfId="8" xr:uid="{00000000-0005-0000-0000-000009000000}"/>
  </cellStyles>
  <dxfs count="0"/>
  <tableStyles count="0" defaultTableStyle="TableStyleMedium9" defaultPivotStyle="PivotStyleLight16"/>
  <colors>
    <mruColors>
      <color rgb="FF99679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4"/>
  <sheetViews>
    <sheetView tabSelected="1" zoomScale="80" zoomScaleNormal="80" workbookViewId="0">
      <selection activeCell="E4" sqref="E4"/>
    </sheetView>
  </sheetViews>
  <sheetFormatPr defaultColWidth="9.140625" defaultRowHeight="12.75" x14ac:dyDescent="0.2"/>
  <cols>
    <col min="1" max="1" width="12.5703125" customWidth="1"/>
    <col min="2" max="2" width="19.7109375" customWidth="1"/>
    <col min="3" max="3" width="70.85546875" customWidth="1"/>
    <col min="4" max="4" width="51.5703125" customWidth="1"/>
    <col min="5" max="5" width="27.85546875" customWidth="1"/>
    <col min="9" max="9" width="17.140625" customWidth="1"/>
  </cols>
  <sheetData>
    <row r="1" spans="1:6" x14ac:dyDescent="0.2">
      <c r="A1" s="3"/>
      <c r="B1" s="3"/>
      <c r="C1" s="3"/>
      <c r="D1" s="3"/>
      <c r="E1" s="3"/>
      <c r="F1" s="3"/>
    </row>
    <row r="2" spans="1:6" x14ac:dyDescent="0.2">
      <c r="A2" s="3"/>
      <c r="B2" s="3"/>
      <c r="C2" s="3"/>
      <c r="D2" s="3"/>
      <c r="E2" s="3"/>
      <c r="F2" s="3"/>
    </row>
    <row r="3" spans="1:6" ht="18.75" customHeight="1" x14ac:dyDescent="0.2">
      <c r="A3" s="3"/>
      <c r="B3" s="3"/>
      <c r="C3" s="3"/>
      <c r="D3" s="3"/>
      <c r="E3" s="4" t="s">
        <v>62</v>
      </c>
      <c r="F3" s="3"/>
    </row>
    <row r="4" spans="1:6" ht="14.25" customHeight="1" x14ac:dyDescent="0.2">
      <c r="A4" s="3"/>
      <c r="B4" s="3"/>
      <c r="C4" s="3"/>
      <c r="D4" s="3"/>
      <c r="E4" s="4" t="s">
        <v>314</v>
      </c>
      <c r="F4" s="3"/>
    </row>
    <row r="5" spans="1:6" ht="14.25" customHeight="1" x14ac:dyDescent="0.2">
      <c r="A5" s="3"/>
      <c r="B5" s="3"/>
      <c r="C5" s="3"/>
      <c r="D5" s="3"/>
      <c r="E5" s="4" t="s">
        <v>312</v>
      </c>
      <c r="F5" s="3"/>
    </row>
    <row r="6" spans="1:6" ht="15" customHeight="1" x14ac:dyDescent="0.25">
      <c r="A6" s="4"/>
      <c r="B6" s="4"/>
      <c r="C6" s="5"/>
      <c r="D6" s="6"/>
      <c r="E6" s="11" t="s">
        <v>313</v>
      </c>
      <c r="F6" s="3"/>
    </row>
    <row r="7" spans="1:6" ht="15" customHeight="1" x14ac:dyDescent="0.25">
      <c r="A7" s="4"/>
      <c r="B7" s="4"/>
      <c r="C7" s="5"/>
      <c r="D7" s="6"/>
      <c r="E7" s="7"/>
      <c r="F7" s="3"/>
    </row>
    <row r="8" spans="1:6" s="78" customFormat="1" ht="24.95" customHeight="1" x14ac:dyDescent="0.2">
      <c r="A8" s="73"/>
      <c r="B8" s="73"/>
      <c r="C8" s="74"/>
      <c r="D8" s="75"/>
      <c r="E8" s="76"/>
      <c r="F8" s="77"/>
    </row>
    <row r="9" spans="1:6" s="78" customFormat="1" ht="24.95" customHeight="1" x14ac:dyDescent="0.2">
      <c r="A9" s="225" t="s">
        <v>291</v>
      </c>
      <c r="B9" s="226"/>
      <c r="C9" s="226"/>
      <c r="D9" s="226"/>
      <c r="E9" s="226"/>
      <c r="F9" s="77"/>
    </row>
    <row r="10" spans="1:6" s="78" customFormat="1" ht="24.95" customHeight="1" x14ac:dyDescent="0.2">
      <c r="A10" s="225" t="s">
        <v>292</v>
      </c>
      <c r="B10" s="226"/>
      <c r="C10" s="226"/>
      <c r="D10" s="226"/>
      <c r="E10" s="226"/>
      <c r="F10" s="77"/>
    </row>
    <row r="11" spans="1:6" s="78" customFormat="1" ht="24.95" customHeight="1" x14ac:dyDescent="0.2">
      <c r="A11" s="225" t="s">
        <v>30</v>
      </c>
      <c r="B11" s="226"/>
      <c r="C11" s="226"/>
      <c r="D11" s="226"/>
      <c r="E11" s="226"/>
      <c r="F11" s="77"/>
    </row>
    <row r="12" spans="1:6" ht="15" customHeight="1" x14ac:dyDescent="0.25">
      <c r="A12" s="227"/>
      <c r="B12" s="228"/>
      <c r="C12" s="228"/>
      <c r="D12" s="228"/>
      <c r="E12" s="228"/>
      <c r="F12" s="3"/>
    </row>
    <row r="13" spans="1:6" ht="15" customHeight="1" x14ac:dyDescent="0.25">
      <c r="A13" s="227"/>
      <c r="B13" s="228"/>
      <c r="C13" s="228"/>
      <c r="D13" s="228"/>
      <c r="E13" s="228"/>
      <c r="F13" s="3"/>
    </row>
    <row r="14" spans="1:6" ht="15" customHeight="1" x14ac:dyDescent="0.25">
      <c r="A14" s="4"/>
      <c r="B14" s="4"/>
      <c r="C14" s="5"/>
      <c r="D14" s="6"/>
      <c r="E14" s="7"/>
      <c r="F14" s="3"/>
    </row>
    <row r="15" spans="1:6" ht="15" customHeight="1" x14ac:dyDescent="0.25">
      <c r="A15" s="4"/>
      <c r="B15" s="4"/>
      <c r="C15" s="5"/>
      <c r="D15" s="6"/>
      <c r="E15" s="7"/>
      <c r="F15" s="3"/>
    </row>
    <row r="16" spans="1:6" ht="15" customHeight="1" x14ac:dyDescent="0.25">
      <c r="A16" s="21" t="s">
        <v>248</v>
      </c>
      <c r="B16" s="4"/>
      <c r="C16" s="5"/>
      <c r="D16" s="6"/>
      <c r="E16" s="7"/>
      <c r="F16" s="3"/>
    </row>
    <row r="17" spans="1:6" ht="15" customHeight="1" thickBot="1" x14ac:dyDescent="0.3">
      <c r="A17" s="21"/>
      <c r="B17" s="4"/>
      <c r="C17" s="5"/>
      <c r="D17" s="6"/>
      <c r="E17" s="7" t="s">
        <v>286</v>
      </c>
      <c r="F17" s="3"/>
    </row>
    <row r="18" spans="1:6" ht="24.95" customHeight="1" thickBot="1" x14ac:dyDescent="0.25">
      <c r="A18" s="79" t="s">
        <v>0</v>
      </c>
      <c r="B18" s="80" t="s">
        <v>35</v>
      </c>
      <c r="C18" s="79" t="s">
        <v>1</v>
      </c>
      <c r="D18" s="79" t="s">
        <v>2</v>
      </c>
      <c r="E18" s="79"/>
      <c r="F18" s="3"/>
    </row>
    <row r="19" spans="1:6" ht="35.1" customHeight="1" thickBot="1" x14ac:dyDescent="0.25">
      <c r="A19" s="50"/>
      <c r="B19" s="51"/>
      <c r="C19" s="61" t="s">
        <v>220</v>
      </c>
      <c r="D19" s="51"/>
      <c r="E19" s="52"/>
      <c r="F19" s="3"/>
    </row>
    <row r="20" spans="1:6" ht="35.1" customHeight="1" thickBot="1" x14ac:dyDescent="0.25">
      <c r="A20" s="23"/>
      <c r="B20" s="24"/>
      <c r="C20" s="25" t="s">
        <v>223</v>
      </c>
      <c r="D20" s="26"/>
      <c r="E20" s="27"/>
      <c r="F20" s="3"/>
    </row>
    <row r="21" spans="1:6" ht="20.100000000000001" customHeight="1" x14ac:dyDescent="0.2">
      <c r="A21" s="88" t="s">
        <v>224</v>
      </c>
      <c r="B21" s="88"/>
      <c r="C21" s="89" t="s">
        <v>256</v>
      </c>
      <c r="D21" s="90" t="s">
        <v>249</v>
      </c>
      <c r="E21" s="91">
        <v>30</v>
      </c>
      <c r="F21" s="3"/>
    </row>
    <row r="22" spans="1:6" ht="20.100000000000001" customHeight="1" x14ac:dyDescent="0.2">
      <c r="A22" s="88" t="s">
        <v>224</v>
      </c>
      <c r="B22" s="92"/>
      <c r="C22" s="93" t="s">
        <v>257</v>
      </c>
      <c r="D22" s="94" t="s">
        <v>250</v>
      </c>
      <c r="E22" s="95">
        <v>30</v>
      </c>
      <c r="F22" s="3"/>
    </row>
    <row r="23" spans="1:6" ht="20.100000000000001" customHeight="1" x14ac:dyDescent="0.2">
      <c r="A23" s="88" t="s">
        <v>224</v>
      </c>
      <c r="B23" s="92"/>
      <c r="C23" s="93" t="s">
        <v>258</v>
      </c>
      <c r="D23" s="94" t="s">
        <v>251</v>
      </c>
      <c r="E23" s="95">
        <v>30</v>
      </c>
      <c r="F23" s="3"/>
    </row>
    <row r="24" spans="1:6" ht="20.100000000000001" customHeight="1" x14ac:dyDescent="0.2">
      <c r="A24" s="88" t="s">
        <v>224</v>
      </c>
      <c r="B24" s="96"/>
      <c r="C24" s="93" t="s">
        <v>259</v>
      </c>
      <c r="D24" s="94" t="s">
        <v>252</v>
      </c>
      <c r="E24" s="95">
        <v>30</v>
      </c>
      <c r="F24" s="3"/>
    </row>
    <row r="25" spans="1:6" ht="20.100000000000001" customHeight="1" x14ac:dyDescent="0.2">
      <c r="A25" s="88" t="s">
        <v>224</v>
      </c>
      <c r="B25" s="96"/>
      <c r="C25" s="93" t="s">
        <v>260</v>
      </c>
      <c r="D25" s="94" t="s">
        <v>253</v>
      </c>
      <c r="E25" s="95">
        <v>30</v>
      </c>
      <c r="F25" s="3"/>
    </row>
    <row r="26" spans="1:6" ht="20.100000000000001" customHeight="1" thickBot="1" x14ac:dyDescent="0.25">
      <c r="A26" s="97" t="s">
        <v>224</v>
      </c>
      <c r="B26" s="98"/>
      <c r="C26" s="99" t="s">
        <v>261</v>
      </c>
      <c r="D26" s="100" t="s">
        <v>254</v>
      </c>
      <c r="E26" s="101">
        <v>30</v>
      </c>
      <c r="F26" s="3"/>
    </row>
    <row r="27" spans="1:6" ht="19.5" customHeight="1" thickBot="1" x14ac:dyDescent="0.25">
      <c r="A27" s="81" t="s">
        <v>225</v>
      </c>
      <c r="B27" s="82"/>
      <c r="C27" s="82"/>
      <c r="D27" s="83"/>
      <c r="E27" s="84">
        <f>SUM(E21:E26)</f>
        <v>180</v>
      </c>
      <c r="F27" s="3"/>
    </row>
    <row r="28" spans="1:6" ht="36" customHeight="1" thickBot="1" x14ac:dyDescent="0.25">
      <c r="A28" s="28"/>
      <c r="B28" s="25"/>
      <c r="C28" s="29" t="s">
        <v>283</v>
      </c>
      <c r="D28" s="25"/>
      <c r="E28" s="30"/>
      <c r="F28" s="3"/>
    </row>
    <row r="29" spans="1:6" ht="20.100000000000001" customHeight="1" thickBot="1" x14ac:dyDescent="0.25">
      <c r="A29" s="88" t="s">
        <v>284</v>
      </c>
      <c r="B29" s="41"/>
      <c r="C29" s="22" t="s">
        <v>126</v>
      </c>
      <c r="D29" s="102" t="s">
        <v>255</v>
      </c>
      <c r="E29" s="103">
        <v>2026</v>
      </c>
      <c r="F29" s="3"/>
    </row>
    <row r="30" spans="1:6" ht="19.5" customHeight="1" thickBot="1" x14ac:dyDescent="0.25">
      <c r="A30" s="81" t="s">
        <v>221</v>
      </c>
      <c r="B30" s="82"/>
      <c r="C30" s="85"/>
      <c r="D30" s="83"/>
      <c r="E30" s="84">
        <f>SUM(E29)</f>
        <v>2026</v>
      </c>
      <c r="F30" s="3"/>
    </row>
    <row r="31" spans="1:6" ht="35.1" customHeight="1" thickBot="1" x14ac:dyDescent="0.25">
      <c r="A31" s="229" t="s">
        <v>222</v>
      </c>
      <c r="B31" s="230"/>
      <c r="C31" s="230"/>
      <c r="D31" s="86"/>
      <c r="E31" s="87">
        <f>E27+E30</f>
        <v>2206</v>
      </c>
      <c r="F31" s="3"/>
    </row>
    <row r="32" spans="1:6" ht="19.5" customHeight="1" x14ac:dyDescent="0.2">
      <c r="A32" s="169"/>
      <c r="B32" s="169"/>
      <c r="C32" s="169"/>
      <c r="D32" s="170"/>
      <c r="E32" s="171"/>
      <c r="F32" s="3"/>
    </row>
    <row r="33" spans="1:6" ht="19.5" customHeight="1" x14ac:dyDescent="0.2">
      <c r="A33" s="172"/>
      <c r="B33" s="172"/>
      <c r="C33" s="172"/>
      <c r="D33" s="173"/>
      <c r="E33" s="174"/>
      <c r="F33" s="3"/>
    </row>
    <row r="34" spans="1:6" ht="19.5" customHeight="1" x14ac:dyDescent="0.2">
      <c r="A34" s="172"/>
      <c r="B34" s="172"/>
      <c r="C34" s="172"/>
      <c r="D34" s="173"/>
      <c r="E34" s="174"/>
      <c r="F34" s="3"/>
    </row>
    <row r="35" spans="1:6" ht="19.5" customHeight="1" x14ac:dyDescent="0.2">
      <c r="A35" s="172"/>
      <c r="B35" s="172"/>
      <c r="C35" s="172"/>
      <c r="D35" s="173"/>
      <c r="E35" s="174"/>
      <c r="F35" s="3"/>
    </row>
    <row r="36" spans="1:6" ht="19.5" customHeight="1" x14ac:dyDescent="0.2">
      <c r="A36" s="172"/>
      <c r="B36" s="172"/>
      <c r="C36" s="172"/>
      <c r="D36" s="173"/>
      <c r="E36" s="174"/>
      <c r="F36" s="3"/>
    </row>
    <row r="37" spans="1:6" ht="19.5" customHeight="1" x14ac:dyDescent="0.2">
      <c r="A37" s="172"/>
      <c r="B37" s="172"/>
      <c r="C37" s="172"/>
      <c r="D37" s="173"/>
      <c r="E37" s="174"/>
      <c r="F37" s="3"/>
    </row>
    <row r="38" spans="1:6" ht="19.5" customHeight="1" x14ac:dyDescent="0.2">
      <c r="A38" s="172"/>
      <c r="B38" s="172"/>
      <c r="C38" s="172"/>
      <c r="D38" s="173"/>
      <c r="E38" s="174"/>
      <c r="F38" s="3"/>
    </row>
    <row r="39" spans="1:6" ht="19.5" customHeight="1" thickBot="1" x14ac:dyDescent="0.25">
      <c r="A39" s="135"/>
      <c r="B39" s="135"/>
      <c r="C39" s="135"/>
      <c r="D39" s="136"/>
      <c r="E39" s="76" t="s">
        <v>287</v>
      </c>
      <c r="F39" s="3"/>
    </row>
    <row r="40" spans="1:6" s="2" customFormat="1" ht="35.1" customHeight="1" thickBot="1" x14ac:dyDescent="0.3">
      <c r="A40" s="62"/>
      <c r="B40" s="61"/>
      <c r="C40" s="61" t="s">
        <v>20</v>
      </c>
      <c r="D40" s="61"/>
      <c r="E40" s="63"/>
      <c r="F40" s="9"/>
    </row>
    <row r="41" spans="1:6" ht="35.1" customHeight="1" thickBot="1" x14ac:dyDescent="0.25">
      <c r="A41" s="23"/>
      <c r="B41" s="23"/>
      <c r="C41" s="29" t="s">
        <v>57</v>
      </c>
      <c r="D41" s="31"/>
      <c r="E41" s="27"/>
      <c r="F41" s="3"/>
    </row>
    <row r="42" spans="1:6" ht="20.100000000000001" customHeight="1" x14ac:dyDescent="0.2">
      <c r="A42" s="88" t="s">
        <v>12</v>
      </c>
      <c r="B42" s="168" t="s">
        <v>157</v>
      </c>
      <c r="C42" s="20" t="s">
        <v>172</v>
      </c>
      <c r="D42" s="104" t="s">
        <v>270</v>
      </c>
      <c r="E42" s="103">
        <v>420</v>
      </c>
      <c r="F42" s="3"/>
    </row>
    <row r="43" spans="1:6" ht="20.100000000000001" customHeight="1" x14ac:dyDescent="0.2">
      <c r="A43" s="92" t="s">
        <v>12</v>
      </c>
      <c r="B43" s="143" t="s">
        <v>38</v>
      </c>
      <c r="C43" s="13" t="s">
        <v>40</v>
      </c>
      <c r="D43" s="106" t="s">
        <v>243</v>
      </c>
      <c r="E43" s="107">
        <v>180</v>
      </c>
      <c r="F43" s="3"/>
    </row>
    <row r="44" spans="1:6" ht="20.100000000000001" customHeight="1" x14ac:dyDescent="0.2">
      <c r="A44" s="92" t="s">
        <v>12</v>
      </c>
      <c r="B44" s="143" t="s">
        <v>158</v>
      </c>
      <c r="C44" s="13" t="s">
        <v>173</v>
      </c>
      <c r="D44" s="106" t="s">
        <v>264</v>
      </c>
      <c r="E44" s="107">
        <v>1339</v>
      </c>
      <c r="F44" s="3"/>
    </row>
    <row r="45" spans="1:6" ht="20.100000000000001" customHeight="1" x14ac:dyDescent="0.2">
      <c r="A45" s="92" t="s">
        <v>12</v>
      </c>
      <c r="B45" s="143" t="s">
        <v>159</v>
      </c>
      <c r="C45" s="13" t="s">
        <v>174</v>
      </c>
      <c r="D45" s="106" t="s">
        <v>243</v>
      </c>
      <c r="E45" s="107">
        <v>2480</v>
      </c>
      <c r="F45" s="3"/>
    </row>
    <row r="46" spans="1:6" ht="20.100000000000001" customHeight="1" x14ac:dyDescent="0.2">
      <c r="A46" s="92" t="s">
        <v>12</v>
      </c>
      <c r="B46" s="143" t="s">
        <v>33</v>
      </c>
      <c r="C46" s="13" t="s">
        <v>63</v>
      </c>
      <c r="D46" s="106" t="s">
        <v>243</v>
      </c>
      <c r="E46" s="107">
        <v>13500</v>
      </c>
      <c r="F46" s="3"/>
    </row>
    <row r="47" spans="1:6" ht="20.100000000000001" customHeight="1" x14ac:dyDescent="0.2">
      <c r="A47" s="92" t="s">
        <v>12</v>
      </c>
      <c r="B47" s="143" t="s">
        <v>160</v>
      </c>
      <c r="C47" s="13" t="s">
        <v>175</v>
      </c>
      <c r="D47" s="106" t="s">
        <v>265</v>
      </c>
      <c r="E47" s="107">
        <v>130</v>
      </c>
      <c r="F47" s="3"/>
    </row>
    <row r="48" spans="1:6" ht="20.100000000000001" customHeight="1" x14ac:dyDescent="0.2">
      <c r="A48" s="92" t="s">
        <v>12</v>
      </c>
      <c r="B48" s="143" t="s">
        <v>161</v>
      </c>
      <c r="C48" s="13" t="s">
        <v>176</v>
      </c>
      <c r="D48" s="106" t="s">
        <v>266</v>
      </c>
      <c r="E48" s="107">
        <v>43</v>
      </c>
      <c r="F48" s="3"/>
    </row>
    <row r="49" spans="1:9" ht="20.100000000000001" customHeight="1" x14ac:dyDescent="0.2">
      <c r="A49" s="92" t="s">
        <v>12</v>
      </c>
      <c r="B49" s="143" t="s">
        <v>162</v>
      </c>
      <c r="C49" s="13" t="s">
        <v>177</v>
      </c>
      <c r="D49" s="106" t="s">
        <v>266</v>
      </c>
      <c r="E49" s="107">
        <v>61</v>
      </c>
      <c r="F49" s="3"/>
    </row>
    <row r="50" spans="1:9" ht="20.100000000000001" customHeight="1" x14ac:dyDescent="0.2">
      <c r="A50" s="92" t="s">
        <v>12</v>
      </c>
      <c r="B50" s="143" t="s">
        <v>163</v>
      </c>
      <c r="C50" s="13" t="s">
        <v>178</v>
      </c>
      <c r="D50" s="106" t="s">
        <v>269</v>
      </c>
      <c r="E50" s="107">
        <v>19</v>
      </c>
      <c r="F50" s="3"/>
    </row>
    <row r="51" spans="1:9" ht="20.100000000000001" customHeight="1" x14ac:dyDescent="0.2">
      <c r="A51" s="92" t="s">
        <v>12</v>
      </c>
      <c r="B51" s="143" t="s">
        <v>164</v>
      </c>
      <c r="C51" s="13" t="s">
        <v>179</v>
      </c>
      <c r="D51" s="106" t="s">
        <v>267</v>
      </c>
      <c r="E51" s="107">
        <v>90</v>
      </c>
      <c r="F51" s="3"/>
    </row>
    <row r="52" spans="1:9" ht="20.100000000000001" customHeight="1" x14ac:dyDescent="0.2">
      <c r="A52" s="92" t="s">
        <v>12</v>
      </c>
      <c r="B52" s="143" t="s">
        <v>165</v>
      </c>
      <c r="C52" s="13" t="s">
        <v>180</v>
      </c>
      <c r="D52" s="106" t="s">
        <v>268</v>
      </c>
      <c r="E52" s="107">
        <v>7</v>
      </c>
      <c r="F52" s="3"/>
    </row>
    <row r="53" spans="1:9" ht="20.100000000000001" customHeight="1" x14ac:dyDescent="0.2">
      <c r="A53" s="92" t="s">
        <v>12</v>
      </c>
      <c r="B53" s="143" t="s">
        <v>166</v>
      </c>
      <c r="C53" s="13" t="s">
        <v>181</v>
      </c>
      <c r="D53" s="106" t="s">
        <v>271</v>
      </c>
      <c r="E53" s="107">
        <v>4080</v>
      </c>
      <c r="F53" s="3"/>
    </row>
    <row r="54" spans="1:9" ht="20.100000000000001" customHeight="1" x14ac:dyDescent="0.2">
      <c r="A54" s="92" t="s">
        <v>12</v>
      </c>
      <c r="B54" s="143" t="s">
        <v>167</v>
      </c>
      <c r="C54" s="13" t="s">
        <v>182</v>
      </c>
      <c r="D54" s="106" t="s">
        <v>272</v>
      </c>
      <c r="E54" s="107">
        <v>1681</v>
      </c>
      <c r="F54" s="3"/>
    </row>
    <row r="55" spans="1:9" ht="20.100000000000001" customHeight="1" x14ac:dyDescent="0.2">
      <c r="A55" s="92" t="s">
        <v>12</v>
      </c>
      <c r="B55" s="143" t="s">
        <v>168</v>
      </c>
      <c r="C55" s="13" t="s">
        <v>183</v>
      </c>
      <c r="D55" s="106" t="s">
        <v>266</v>
      </c>
      <c r="E55" s="107">
        <v>300</v>
      </c>
      <c r="F55" s="3"/>
    </row>
    <row r="56" spans="1:9" ht="20.100000000000001" customHeight="1" x14ac:dyDescent="0.2">
      <c r="A56" s="92" t="s">
        <v>12</v>
      </c>
      <c r="B56" s="143" t="s">
        <v>169</v>
      </c>
      <c r="C56" s="13" t="s">
        <v>184</v>
      </c>
      <c r="D56" s="106" t="s">
        <v>156</v>
      </c>
      <c r="E56" s="107">
        <v>26</v>
      </c>
      <c r="F56" s="3"/>
    </row>
    <row r="57" spans="1:9" ht="20.100000000000001" customHeight="1" x14ac:dyDescent="0.2">
      <c r="A57" s="92" t="s">
        <v>12</v>
      </c>
      <c r="B57" s="143" t="s">
        <v>170</v>
      </c>
      <c r="C57" s="13" t="s">
        <v>185</v>
      </c>
      <c r="D57" s="106" t="s">
        <v>273</v>
      </c>
      <c r="E57" s="107">
        <v>480</v>
      </c>
      <c r="F57" s="3"/>
    </row>
    <row r="58" spans="1:9" ht="20.100000000000001" customHeight="1" thickBot="1" x14ac:dyDescent="0.25">
      <c r="A58" s="92" t="s">
        <v>12</v>
      </c>
      <c r="B58" s="143" t="s">
        <v>186</v>
      </c>
      <c r="C58" s="13" t="s">
        <v>187</v>
      </c>
      <c r="D58" s="106" t="s">
        <v>274</v>
      </c>
      <c r="E58" s="108">
        <v>3050</v>
      </c>
      <c r="F58" s="3"/>
    </row>
    <row r="59" spans="1:9" s="1" customFormat="1" ht="21.95" customHeight="1" thickBot="1" x14ac:dyDescent="0.35">
      <c r="A59" s="81" t="s">
        <v>7</v>
      </c>
      <c r="B59" s="82"/>
      <c r="C59" s="85"/>
      <c r="D59" s="83"/>
      <c r="E59" s="84">
        <f>SUM(E42:E58)</f>
        <v>27886</v>
      </c>
      <c r="F59" s="8"/>
      <c r="I59"/>
    </row>
    <row r="60" spans="1:9" s="8" customFormat="1" ht="35.1" customHeight="1" thickBot="1" x14ac:dyDescent="0.35">
      <c r="A60" s="32"/>
      <c r="B60" s="33"/>
      <c r="C60" s="29" t="s">
        <v>10</v>
      </c>
      <c r="D60" s="33"/>
      <c r="E60" s="34"/>
    </row>
    <row r="61" spans="1:9" s="1" customFormat="1" ht="20.100000000000001" customHeight="1" thickBot="1" x14ac:dyDescent="0.35">
      <c r="A61" s="109" t="s">
        <v>42</v>
      </c>
      <c r="B61" s="110" t="s">
        <v>98</v>
      </c>
      <c r="C61" s="17" t="s">
        <v>41</v>
      </c>
      <c r="D61" s="111" t="s">
        <v>277</v>
      </c>
      <c r="E61" s="112">
        <v>1098</v>
      </c>
      <c r="F61" s="8"/>
    </row>
    <row r="62" spans="1:9" s="8" customFormat="1" ht="21.95" customHeight="1" thickBot="1" x14ac:dyDescent="0.35">
      <c r="A62" s="81" t="s">
        <v>43</v>
      </c>
      <c r="B62" s="82"/>
      <c r="C62" s="85"/>
      <c r="D62" s="83"/>
      <c r="E62" s="84">
        <f>SUM(E61)</f>
        <v>1098</v>
      </c>
    </row>
    <row r="63" spans="1:9" s="8" customFormat="1" ht="35.1" customHeight="1" thickBot="1" x14ac:dyDescent="0.35">
      <c r="A63" s="229" t="s">
        <v>29</v>
      </c>
      <c r="B63" s="230"/>
      <c r="C63" s="230"/>
      <c r="D63" s="61"/>
      <c r="E63" s="87">
        <f>E59+E62</f>
        <v>28984</v>
      </c>
    </row>
    <row r="64" spans="1:9" s="8" customFormat="1" ht="21.95" customHeight="1" x14ac:dyDescent="0.3">
      <c r="A64" s="172"/>
      <c r="B64" s="172"/>
      <c r="C64" s="172"/>
      <c r="D64" s="173"/>
      <c r="E64" s="174"/>
    </row>
    <row r="65" spans="1:6" s="8" customFormat="1" ht="21.95" customHeight="1" x14ac:dyDescent="0.3">
      <c r="A65" s="172"/>
      <c r="B65" s="172"/>
      <c r="C65" s="172"/>
      <c r="D65" s="173"/>
      <c r="E65" s="174"/>
    </row>
    <row r="66" spans="1:6" s="8" customFormat="1" ht="21.95" customHeight="1" x14ac:dyDescent="0.3">
      <c r="A66" s="172"/>
      <c r="B66" s="172"/>
      <c r="C66" s="172"/>
      <c r="D66" s="173"/>
      <c r="E66" s="174"/>
    </row>
    <row r="67" spans="1:6" s="8" customFormat="1" ht="21.95" customHeight="1" x14ac:dyDescent="0.3">
      <c r="A67" s="172"/>
      <c r="B67" s="172"/>
      <c r="C67" s="172"/>
      <c r="D67" s="173"/>
      <c r="E67" s="174"/>
    </row>
    <row r="68" spans="1:6" s="8" customFormat="1" ht="21.95" customHeight="1" x14ac:dyDescent="0.3">
      <c r="A68" s="172"/>
      <c r="B68" s="172"/>
      <c r="C68" s="172"/>
      <c r="D68" s="173"/>
      <c r="E68" s="174"/>
    </row>
    <row r="69" spans="1:6" s="8" customFormat="1" ht="21.95" customHeight="1" x14ac:dyDescent="0.3">
      <c r="A69" s="172"/>
      <c r="B69" s="172"/>
      <c r="C69" s="172"/>
      <c r="D69" s="173"/>
      <c r="E69" s="174"/>
    </row>
    <row r="70" spans="1:6" s="8" customFormat="1" ht="21.95" customHeight="1" x14ac:dyDescent="0.3">
      <c r="A70" s="172"/>
      <c r="B70" s="172"/>
      <c r="C70" s="172"/>
      <c r="D70" s="173"/>
      <c r="E70" s="174"/>
    </row>
    <row r="71" spans="1:6" s="8" customFormat="1" ht="21.95" customHeight="1" x14ac:dyDescent="0.3">
      <c r="A71" s="172"/>
      <c r="B71" s="172"/>
      <c r="C71" s="172"/>
      <c r="D71" s="173"/>
      <c r="E71" s="174"/>
    </row>
    <row r="72" spans="1:6" s="8" customFormat="1" ht="21.95" customHeight="1" x14ac:dyDescent="0.3">
      <c r="A72" s="172"/>
      <c r="B72" s="172"/>
      <c r="C72" s="172"/>
      <c r="D72" s="173"/>
      <c r="E72" s="174"/>
    </row>
    <row r="73" spans="1:6" s="1" customFormat="1" ht="21.95" customHeight="1" thickBot="1" x14ac:dyDescent="0.35">
      <c r="A73" s="135"/>
      <c r="B73" s="135"/>
      <c r="C73" s="135"/>
      <c r="D73" s="136"/>
      <c r="E73" s="76" t="s">
        <v>288</v>
      </c>
      <c r="F73" s="8"/>
    </row>
    <row r="74" spans="1:6" s="8" customFormat="1" ht="35.1" customHeight="1" thickBot="1" x14ac:dyDescent="0.35">
      <c r="A74" s="62"/>
      <c r="B74" s="61"/>
      <c r="C74" s="61" t="s">
        <v>238</v>
      </c>
      <c r="D74" s="61"/>
      <c r="E74" s="63"/>
    </row>
    <row r="75" spans="1:6" s="8" customFormat="1" ht="35.1" customHeight="1" thickBot="1" x14ac:dyDescent="0.35">
      <c r="A75" s="35"/>
      <c r="B75" s="36"/>
      <c r="C75" s="29" t="s">
        <v>4</v>
      </c>
      <c r="D75" s="37"/>
      <c r="E75" s="27"/>
    </row>
    <row r="76" spans="1:6" s="8" customFormat="1" ht="20.100000000000001" customHeight="1" thickBot="1" x14ac:dyDescent="0.35">
      <c r="A76" s="109" t="s">
        <v>108</v>
      </c>
      <c r="B76" s="110" t="s">
        <v>109</v>
      </c>
      <c r="C76" s="113" t="s">
        <v>110</v>
      </c>
      <c r="D76" s="114" t="s">
        <v>278</v>
      </c>
      <c r="E76" s="112">
        <v>4270</v>
      </c>
    </row>
    <row r="77" spans="1:6" s="8" customFormat="1" ht="21.95" customHeight="1" thickBot="1" x14ac:dyDescent="0.35">
      <c r="A77" s="81" t="s">
        <v>11</v>
      </c>
      <c r="B77" s="82"/>
      <c r="C77" s="82"/>
      <c r="D77" s="83"/>
      <c r="E77" s="84">
        <f>SUM(E76)</f>
        <v>4270</v>
      </c>
    </row>
    <row r="78" spans="1:6" s="8" customFormat="1" ht="35.1" customHeight="1" x14ac:dyDescent="0.3">
      <c r="A78" s="115"/>
      <c r="B78" s="116"/>
      <c r="C78" s="14" t="s">
        <v>229</v>
      </c>
      <c r="D78" s="116"/>
      <c r="E78" s="117"/>
    </row>
    <row r="79" spans="1:6" s="8" customFormat="1" ht="20.100000000000001" customHeight="1" x14ac:dyDescent="0.3">
      <c r="A79" s="92" t="s">
        <v>230</v>
      </c>
      <c r="B79" s="105"/>
      <c r="C79" s="13" t="s">
        <v>239</v>
      </c>
      <c r="D79" s="106" t="s">
        <v>243</v>
      </c>
      <c r="E79" s="107">
        <v>850</v>
      </c>
    </row>
    <row r="80" spans="1:6" s="8" customFormat="1" ht="20.100000000000001" customHeight="1" x14ac:dyDescent="0.3">
      <c r="A80" s="92" t="s">
        <v>230</v>
      </c>
      <c r="B80" s="105"/>
      <c r="C80" s="13" t="s">
        <v>240</v>
      </c>
      <c r="D80" s="106" t="s">
        <v>243</v>
      </c>
      <c r="E80" s="107">
        <v>100</v>
      </c>
    </row>
    <row r="81" spans="1:6" s="8" customFormat="1" ht="20.100000000000001" customHeight="1" x14ac:dyDescent="0.3">
      <c r="A81" s="92" t="s">
        <v>230</v>
      </c>
      <c r="B81" s="105"/>
      <c r="C81" s="13" t="s">
        <v>241</v>
      </c>
      <c r="D81" s="106" t="s">
        <v>279</v>
      </c>
      <c r="E81" s="107">
        <v>730</v>
      </c>
    </row>
    <row r="82" spans="1:6" s="8" customFormat="1" ht="20.100000000000001" customHeight="1" x14ac:dyDescent="0.3">
      <c r="A82" s="92" t="s">
        <v>230</v>
      </c>
      <c r="B82" s="105"/>
      <c r="C82" s="13" t="s">
        <v>293</v>
      </c>
      <c r="D82" s="106" t="s">
        <v>280</v>
      </c>
      <c r="E82" s="107">
        <v>1200</v>
      </c>
    </row>
    <row r="83" spans="1:6" s="8" customFormat="1" ht="20.100000000000001" customHeight="1" thickBot="1" x14ac:dyDescent="0.35">
      <c r="A83" s="92" t="s">
        <v>230</v>
      </c>
      <c r="B83" s="105"/>
      <c r="C83" s="13" t="s">
        <v>232</v>
      </c>
      <c r="D83" s="106" t="s">
        <v>285</v>
      </c>
      <c r="E83" s="107">
        <v>5903</v>
      </c>
    </row>
    <row r="84" spans="1:6" s="8" customFormat="1" ht="21.95" customHeight="1" thickBot="1" x14ac:dyDescent="0.35">
      <c r="A84" s="81" t="s">
        <v>234</v>
      </c>
      <c r="B84" s="82"/>
      <c r="C84" s="85"/>
      <c r="D84" s="83"/>
      <c r="E84" s="84">
        <f>SUM(E78:E83)</f>
        <v>8783</v>
      </c>
    </row>
    <row r="85" spans="1:6" s="9" customFormat="1" ht="35.1" customHeight="1" thickBot="1" x14ac:dyDescent="0.3">
      <c r="A85" s="229" t="s">
        <v>111</v>
      </c>
      <c r="B85" s="230"/>
      <c r="C85" s="230"/>
      <c r="D85" s="61"/>
      <c r="E85" s="118">
        <f>E77+E84</f>
        <v>13053</v>
      </c>
    </row>
    <row r="86" spans="1:6" s="2" customFormat="1" ht="27" customHeight="1" thickBot="1" x14ac:dyDescent="0.3">
      <c r="A86" s="176"/>
      <c r="B86" s="176"/>
      <c r="C86" s="176"/>
      <c r="D86" s="80"/>
      <c r="E86" s="177"/>
      <c r="F86" s="9"/>
    </row>
    <row r="87" spans="1:6" s="2" customFormat="1" ht="35.1" customHeight="1" thickBot="1" x14ac:dyDescent="0.3">
      <c r="A87" s="64"/>
      <c r="B87" s="65"/>
      <c r="C87" s="65" t="s">
        <v>21</v>
      </c>
      <c r="D87" s="65"/>
      <c r="E87" s="66"/>
      <c r="F87" s="9"/>
    </row>
    <row r="88" spans="1:6" s="2" customFormat="1" ht="35.1" customHeight="1" thickBot="1" x14ac:dyDescent="0.3">
      <c r="A88" s="23"/>
      <c r="B88" s="24"/>
      <c r="C88" s="25" t="s">
        <v>13</v>
      </c>
      <c r="D88" s="38"/>
      <c r="E88" s="27"/>
      <c r="F88" s="9"/>
    </row>
    <row r="89" spans="1:6" s="2" customFormat="1" ht="20.100000000000001" customHeight="1" thickBot="1" x14ac:dyDescent="0.3">
      <c r="A89" s="121" t="s">
        <v>118</v>
      </c>
      <c r="B89" s="122" t="s">
        <v>117</v>
      </c>
      <c r="C89" s="123" t="s">
        <v>116</v>
      </c>
      <c r="D89" s="124" t="s">
        <v>119</v>
      </c>
      <c r="E89" s="125">
        <v>105000</v>
      </c>
      <c r="F89" s="9"/>
    </row>
    <row r="90" spans="1:6" s="2" customFormat="1" ht="20.100000000000001" customHeight="1" thickBot="1" x14ac:dyDescent="0.3">
      <c r="A90" s="81" t="s">
        <v>14</v>
      </c>
      <c r="B90" s="85"/>
      <c r="C90" s="126"/>
      <c r="D90" s="127"/>
      <c r="E90" s="128">
        <f>SUM(E89)</f>
        <v>105000</v>
      </c>
      <c r="F90" s="9"/>
    </row>
    <row r="91" spans="1:6" ht="35.1" customHeight="1" x14ac:dyDescent="0.2">
      <c r="A91" s="39"/>
      <c r="B91" s="40"/>
      <c r="C91" s="41" t="s">
        <v>6</v>
      </c>
      <c r="D91" s="42"/>
      <c r="E91" s="43"/>
      <c r="F91" s="3"/>
    </row>
    <row r="92" spans="1:6" ht="20.100000000000001" customHeight="1" x14ac:dyDescent="0.2">
      <c r="A92" s="92" t="s">
        <v>3</v>
      </c>
      <c r="B92" s="40"/>
      <c r="C92" s="93" t="s">
        <v>88</v>
      </c>
      <c r="D92" s="93" t="s">
        <v>52</v>
      </c>
      <c r="E92" s="95">
        <v>1000</v>
      </c>
      <c r="F92" s="3"/>
    </row>
    <row r="93" spans="1:6" ht="20.100000000000001" customHeight="1" x14ac:dyDescent="0.2">
      <c r="A93" s="92" t="s">
        <v>3</v>
      </c>
      <c r="B93" s="40"/>
      <c r="C93" s="93" t="s">
        <v>89</v>
      </c>
      <c r="D93" s="93" t="s">
        <v>52</v>
      </c>
      <c r="E93" s="95">
        <v>1000</v>
      </c>
      <c r="F93" s="3"/>
    </row>
    <row r="94" spans="1:6" ht="20.100000000000001" customHeight="1" thickBot="1" x14ac:dyDescent="0.25">
      <c r="A94" s="92" t="s">
        <v>3</v>
      </c>
      <c r="B94" s="40"/>
      <c r="C94" s="93" t="s">
        <v>91</v>
      </c>
      <c r="D94" s="93" t="s">
        <v>52</v>
      </c>
      <c r="E94" s="95">
        <v>2000</v>
      </c>
      <c r="F94" s="3"/>
    </row>
    <row r="95" spans="1:6" ht="21.95" customHeight="1" thickBot="1" x14ac:dyDescent="0.25">
      <c r="A95" s="81" t="s">
        <v>8</v>
      </c>
      <c r="B95" s="82"/>
      <c r="C95" s="129"/>
      <c r="D95" s="130"/>
      <c r="E95" s="84">
        <f>SUM(E92:E94)</f>
        <v>4000</v>
      </c>
      <c r="F95" s="3"/>
    </row>
    <row r="96" spans="1:6" ht="21.95" customHeight="1" x14ac:dyDescent="0.2">
      <c r="A96" s="178"/>
      <c r="B96" s="179"/>
      <c r="C96" s="180"/>
      <c r="D96" s="181"/>
      <c r="E96" s="182"/>
      <c r="F96" s="3"/>
    </row>
    <row r="97" spans="1:6" ht="21.95" customHeight="1" x14ac:dyDescent="0.2">
      <c r="A97" s="178"/>
      <c r="B97" s="179"/>
      <c r="C97" s="180"/>
      <c r="D97" s="181"/>
      <c r="E97" s="182"/>
      <c r="F97" s="3"/>
    </row>
    <row r="98" spans="1:6" ht="21.95" customHeight="1" x14ac:dyDescent="0.2">
      <c r="A98" s="178"/>
      <c r="B98" s="179"/>
      <c r="C98" s="180"/>
      <c r="D98" s="181"/>
      <c r="E98" s="182"/>
      <c r="F98" s="3"/>
    </row>
    <row r="99" spans="1:6" ht="21.95" customHeight="1" x14ac:dyDescent="0.2">
      <c r="A99" s="178"/>
      <c r="B99" s="179"/>
      <c r="C99" s="180"/>
      <c r="D99" s="181"/>
      <c r="E99" s="182"/>
      <c r="F99" s="3"/>
    </row>
    <row r="100" spans="1:6" ht="21.95" customHeight="1" x14ac:dyDescent="0.2">
      <c r="A100" s="178"/>
      <c r="B100" s="179"/>
      <c r="C100" s="180"/>
      <c r="D100" s="181"/>
      <c r="E100" s="182"/>
      <c r="F100" s="3"/>
    </row>
    <row r="101" spans="1:6" ht="21.95" customHeight="1" x14ac:dyDescent="0.2">
      <c r="A101" s="178"/>
      <c r="B101" s="179"/>
      <c r="C101" s="180"/>
      <c r="D101" s="181"/>
      <c r="E101" s="182"/>
      <c r="F101" s="3"/>
    </row>
    <row r="102" spans="1:6" ht="21.95" customHeight="1" x14ac:dyDescent="0.2">
      <c r="A102" s="178"/>
      <c r="B102" s="179"/>
      <c r="C102" s="180"/>
      <c r="D102" s="181"/>
      <c r="E102" s="182"/>
      <c r="F102" s="3"/>
    </row>
    <row r="103" spans="1:6" ht="21.95" customHeight="1" x14ac:dyDescent="0.2">
      <c r="A103" s="178"/>
      <c r="B103" s="179"/>
      <c r="C103" s="180"/>
      <c r="D103" s="181"/>
      <c r="E103" s="182"/>
      <c r="F103" s="3"/>
    </row>
    <row r="104" spans="1:6" ht="21.95" customHeight="1" x14ac:dyDescent="0.2">
      <c r="A104" s="178"/>
      <c r="B104" s="179"/>
      <c r="C104" s="180"/>
      <c r="D104" s="181"/>
      <c r="E104" s="76" t="s">
        <v>289</v>
      </c>
      <c r="F104" s="3"/>
    </row>
    <row r="105" spans="1:6" ht="35.1" customHeight="1" x14ac:dyDescent="0.2">
      <c r="A105" s="64"/>
      <c r="B105" s="65"/>
      <c r="C105" s="65" t="s">
        <v>21</v>
      </c>
      <c r="D105" s="65"/>
      <c r="E105" s="66"/>
      <c r="F105" s="3"/>
    </row>
    <row r="106" spans="1:6" ht="35.1" customHeight="1" thickBot="1" x14ac:dyDescent="0.25">
      <c r="A106" s="54"/>
      <c r="B106" s="55"/>
      <c r="C106" s="183" t="s">
        <v>296</v>
      </c>
      <c r="D106" s="56"/>
      <c r="E106" s="57"/>
      <c r="F106" s="3"/>
    </row>
    <row r="107" spans="1:6" ht="20.100000000000001" customHeight="1" x14ac:dyDescent="0.2">
      <c r="A107" s="88" t="s">
        <v>3</v>
      </c>
      <c r="B107" s="88"/>
      <c r="C107" s="89" t="s">
        <v>77</v>
      </c>
      <c r="D107" s="90" t="s">
        <v>85</v>
      </c>
      <c r="E107" s="91">
        <v>520</v>
      </c>
      <c r="F107" s="3"/>
    </row>
    <row r="108" spans="1:6" ht="20.100000000000001" customHeight="1" x14ac:dyDescent="0.2">
      <c r="A108" s="92" t="s">
        <v>3</v>
      </c>
      <c r="B108" s="92"/>
      <c r="C108" s="93" t="s">
        <v>78</v>
      </c>
      <c r="D108" s="94" t="s">
        <v>85</v>
      </c>
      <c r="E108" s="95">
        <v>1130</v>
      </c>
      <c r="F108" s="3"/>
    </row>
    <row r="109" spans="1:6" ht="20.100000000000001" customHeight="1" x14ac:dyDescent="0.2">
      <c r="A109" s="88" t="s">
        <v>3</v>
      </c>
      <c r="B109" s="92"/>
      <c r="C109" s="93" t="s">
        <v>79</v>
      </c>
      <c r="D109" s="94" t="s">
        <v>85</v>
      </c>
      <c r="E109" s="95">
        <v>7900</v>
      </c>
      <c r="F109" s="3"/>
    </row>
    <row r="110" spans="1:6" ht="20.100000000000001" customHeight="1" x14ac:dyDescent="0.2">
      <c r="A110" s="88" t="s">
        <v>3</v>
      </c>
      <c r="B110" s="132"/>
      <c r="C110" s="93" t="s">
        <v>84</v>
      </c>
      <c r="D110" s="94" t="s">
        <v>85</v>
      </c>
      <c r="E110" s="95">
        <v>4500</v>
      </c>
      <c r="F110" s="3"/>
    </row>
    <row r="111" spans="1:6" ht="20.100000000000001" customHeight="1" x14ac:dyDescent="0.2">
      <c r="A111" s="88" t="s">
        <v>3</v>
      </c>
      <c r="B111" s="132"/>
      <c r="C111" s="93" t="s">
        <v>83</v>
      </c>
      <c r="D111" s="94" t="s">
        <v>52</v>
      </c>
      <c r="E111" s="95">
        <v>7120</v>
      </c>
      <c r="F111" s="3"/>
    </row>
    <row r="112" spans="1:6" ht="20.100000000000001" customHeight="1" x14ac:dyDescent="0.2">
      <c r="A112" s="88" t="s">
        <v>3</v>
      </c>
      <c r="B112" s="88"/>
      <c r="C112" s="89" t="s">
        <v>64</v>
      </c>
      <c r="D112" s="90" t="s">
        <v>58</v>
      </c>
      <c r="E112" s="91">
        <v>1800</v>
      </c>
      <c r="F112" s="3"/>
    </row>
    <row r="113" spans="1:6" ht="20.100000000000001" customHeight="1" x14ac:dyDescent="0.2">
      <c r="A113" s="88" t="s">
        <v>3</v>
      </c>
      <c r="B113" s="88"/>
      <c r="C113" s="89" t="s">
        <v>65</v>
      </c>
      <c r="D113" s="90" t="s">
        <v>66</v>
      </c>
      <c r="E113" s="91">
        <v>750</v>
      </c>
      <c r="F113" s="3"/>
    </row>
    <row r="114" spans="1:6" ht="20.100000000000001" customHeight="1" x14ac:dyDescent="0.2">
      <c r="A114" s="88" t="s">
        <v>3</v>
      </c>
      <c r="B114" s="92"/>
      <c r="C114" s="93" t="s">
        <v>71</v>
      </c>
      <c r="D114" s="94" t="s">
        <v>72</v>
      </c>
      <c r="E114" s="95">
        <v>500</v>
      </c>
      <c r="F114" s="3"/>
    </row>
    <row r="115" spans="1:6" ht="20.100000000000001" customHeight="1" x14ac:dyDescent="0.2">
      <c r="A115" s="88" t="s">
        <v>3</v>
      </c>
      <c r="B115" s="88"/>
      <c r="C115" s="89" t="s">
        <v>74</v>
      </c>
      <c r="D115" s="90" t="s">
        <v>75</v>
      </c>
      <c r="E115" s="91">
        <v>4161</v>
      </c>
      <c r="F115" s="3"/>
    </row>
    <row r="116" spans="1:6" ht="20.100000000000001" customHeight="1" x14ac:dyDescent="0.2">
      <c r="A116" s="88" t="s">
        <v>3</v>
      </c>
      <c r="B116" s="92"/>
      <c r="C116" s="93" t="s">
        <v>76</v>
      </c>
      <c r="D116" s="94" t="s">
        <v>60</v>
      </c>
      <c r="E116" s="95">
        <v>5450</v>
      </c>
      <c r="F116" s="3"/>
    </row>
    <row r="117" spans="1:6" ht="20.100000000000001" customHeight="1" x14ac:dyDescent="0.2">
      <c r="A117" s="88" t="s">
        <v>3</v>
      </c>
      <c r="B117" s="88"/>
      <c r="C117" s="89" t="s">
        <v>80</v>
      </c>
      <c r="D117" s="90" t="s">
        <v>72</v>
      </c>
      <c r="E117" s="91">
        <v>1500</v>
      </c>
      <c r="F117" s="3"/>
    </row>
    <row r="118" spans="1:6" ht="20.100000000000001" customHeight="1" x14ac:dyDescent="0.2">
      <c r="A118" s="88" t="s">
        <v>3</v>
      </c>
      <c r="B118" s="92"/>
      <c r="C118" s="93" t="s">
        <v>81</v>
      </c>
      <c r="D118" s="94" t="s">
        <v>72</v>
      </c>
      <c r="E118" s="95">
        <v>1000</v>
      </c>
      <c r="F118" s="3"/>
    </row>
    <row r="119" spans="1:6" ht="20.100000000000001" customHeight="1" x14ac:dyDescent="0.2">
      <c r="A119" s="88" t="s">
        <v>3</v>
      </c>
      <c r="B119" s="96"/>
      <c r="C119" s="93" t="s">
        <v>82</v>
      </c>
      <c r="D119" s="94" t="s">
        <v>54</v>
      </c>
      <c r="E119" s="95">
        <v>1000</v>
      </c>
      <c r="F119" s="3"/>
    </row>
    <row r="120" spans="1:6" ht="20.100000000000001" customHeight="1" x14ac:dyDescent="0.2">
      <c r="A120" s="88" t="s">
        <v>3</v>
      </c>
      <c r="B120" s="92" t="s">
        <v>120</v>
      </c>
      <c r="C120" s="93" t="s">
        <v>78</v>
      </c>
      <c r="D120" s="94" t="s">
        <v>121</v>
      </c>
      <c r="E120" s="95">
        <v>11</v>
      </c>
      <c r="F120" s="3"/>
    </row>
    <row r="121" spans="1:6" ht="20.100000000000001" customHeight="1" x14ac:dyDescent="0.2">
      <c r="A121" s="88" t="s">
        <v>3</v>
      </c>
      <c r="B121" s="92" t="s">
        <v>122</v>
      </c>
      <c r="C121" s="93" t="s">
        <v>123</v>
      </c>
      <c r="D121" s="94" t="s">
        <v>58</v>
      </c>
      <c r="E121" s="95">
        <v>66</v>
      </c>
      <c r="F121" s="3"/>
    </row>
    <row r="122" spans="1:6" ht="20.100000000000001" customHeight="1" x14ac:dyDescent="0.2">
      <c r="A122" s="88" t="s">
        <v>3</v>
      </c>
      <c r="B122" s="92" t="s">
        <v>124</v>
      </c>
      <c r="C122" s="93" t="s">
        <v>125</v>
      </c>
      <c r="D122" s="94" t="s">
        <v>126</v>
      </c>
      <c r="E122" s="95">
        <v>2091</v>
      </c>
      <c r="F122" s="3"/>
    </row>
    <row r="123" spans="1:6" ht="20.100000000000001" customHeight="1" x14ac:dyDescent="0.2">
      <c r="A123" s="88" t="s">
        <v>3</v>
      </c>
      <c r="B123" s="92" t="s">
        <v>127</v>
      </c>
      <c r="C123" s="93" t="s">
        <v>129</v>
      </c>
      <c r="D123" s="94" t="s">
        <v>128</v>
      </c>
      <c r="E123" s="95">
        <v>2200</v>
      </c>
      <c r="F123" s="3"/>
    </row>
    <row r="124" spans="1:6" ht="20.100000000000001" customHeight="1" x14ac:dyDescent="0.2">
      <c r="A124" s="88" t="s">
        <v>3</v>
      </c>
      <c r="B124" s="92"/>
      <c r="C124" s="93" t="s">
        <v>260</v>
      </c>
      <c r="D124" s="94" t="s">
        <v>130</v>
      </c>
      <c r="E124" s="95">
        <v>25</v>
      </c>
      <c r="F124" s="3"/>
    </row>
    <row r="125" spans="1:6" ht="20.100000000000001" customHeight="1" x14ac:dyDescent="0.2">
      <c r="A125" s="88" t="s">
        <v>3</v>
      </c>
      <c r="B125" s="92"/>
      <c r="C125" s="93" t="s">
        <v>262</v>
      </c>
      <c r="D125" s="94" t="s">
        <v>131</v>
      </c>
      <c r="E125" s="95">
        <v>28</v>
      </c>
      <c r="F125" s="3"/>
    </row>
    <row r="126" spans="1:6" ht="20.100000000000001" customHeight="1" x14ac:dyDescent="0.2">
      <c r="A126" s="88" t="s">
        <v>3</v>
      </c>
      <c r="B126" s="92"/>
      <c r="C126" s="93" t="s">
        <v>261</v>
      </c>
      <c r="D126" s="94" t="s">
        <v>132</v>
      </c>
      <c r="E126" s="95">
        <v>25</v>
      </c>
      <c r="F126" s="3"/>
    </row>
    <row r="127" spans="1:6" ht="20.100000000000001" customHeight="1" x14ac:dyDescent="0.2">
      <c r="A127" s="88" t="s">
        <v>3</v>
      </c>
      <c r="B127" s="96"/>
      <c r="C127" s="93" t="s">
        <v>263</v>
      </c>
      <c r="D127" s="94" t="s">
        <v>133</v>
      </c>
      <c r="E127" s="95">
        <v>25</v>
      </c>
      <c r="F127" s="3"/>
    </row>
    <row r="128" spans="1:6" ht="20.100000000000001" customHeight="1" thickBot="1" x14ac:dyDescent="0.25">
      <c r="A128" s="88" t="s">
        <v>3</v>
      </c>
      <c r="B128" s="96"/>
      <c r="C128" s="93" t="s">
        <v>305</v>
      </c>
      <c r="D128" s="94" t="s">
        <v>304</v>
      </c>
      <c r="E128" s="95">
        <v>7800</v>
      </c>
      <c r="F128" s="3"/>
    </row>
    <row r="129" spans="1:9" ht="21.95" customHeight="1" thickBot="1" x14ac:dyDescent="0.25">
      <c r="A129" s="81" t="s">
        <v>9</v>
      </c>
      <c r="B129" s="82"/>
      <c r="C129" s="85"/>
      <c r="D129" s="83"/>
      <c r="E129" s="84">
        <f>SUM(E107:E128)</f>
        <v>49602</v>
      </c>
      <c r="F129" s="3"/>
    </row>
    <row r="130" spans="1:9" s="2" customFormat="1" ht="35.1" customHeight="1" thickBot="1" x14ac:dyDescent="0.3">
      <c r="A130" s="229" t="s">
        <v>28</v>
      </c>
      <c r="B130" s="230"/>
      <c r="C130" s="230"/>
      <c r="D130" s="63"/>
      <c r="E130" s="87">
        <f>E95+E129+E90</f>
        <v>158602</v>
      </c>
      <c r="F130" s="9"/>
    </row>
    <row r="131" spans="1:9" s="2" customFormat="1" ht="21.95" customHeight="1" thickBot="1" x14ac:dyDescent="0.3">
      <c r="A131" s="176"/>
      <c r="B131" s="176"/>
      <c r="C131" s="176"/>
      <c r="D131" s="80"/>
      <c r="E131" s="177"/>
      <c r="F131" s="9"/>
    </row>
    <row r="132" spans="1:9" s="9" customFormat="1" ht="35.1" customHeight="1" thickBot="1" x14ac:dyDescent="0.3">
      <c r="A132" s="64"/>
      <c r="B132" s="65"/>
      <c r="C132" s="65" t="s">
        <v>23</v>
      </c>
      <c r="D132" s="65"/>
      <c r="E132" s="67"/>
    </row>
    <row r="133" spans="1:9" s="3" customFormat="1" ht="35.1" customHeight="1" thickBot="1" x14ac:dyDescent="0.25">
      <c r="A133" s="36"/>
      <c r="B133" s="23"/>
      <c r="C133" s="28" t="s">
        <v>13</v>
      </c>
      <c r="D133" s="31"/>
      <c r="E133" s="44"/>
    </row>
    <row r="134" spans="1:9" ht="20.100000000000001" customHeight="1" thickBot="1" x14ac:dyDescent="0.25">
      <c r="A134" s="133" t="s">
        <v>16</v>
      </c>
      <c r="B134" s="97" t="s">
        <v>17</v>
      </c>
      <c r="C134" s="134" t="s">
        <v>18</v>
      </c>
      <c r="D134" s="111" t="s">
        <v>19</v>
      </c>
      <c r="E134" s="112">
        <v>1430</v>
      </c>
      <c r="F134" s="3"/>
    </row>
    <row r="135" spans="1:9" ht="21.95" customHeight="1" thickBot="1" x14ac:dyDescent="0.25">
      <c r="A135" s="81" t="s">
        <v>14</v>
      </c>
      <c r="B135" s="82"/>
      <c r="C135" s="85"/>
      <c r="D135" s="83"/>
      <c r="E135" s="84">
        <f>SUM(E134)</f>
        <v>1430</v>
      </c>
      <c r="F135" s="3"/>
    </row>
    <row r="136" spans="1:9" s="9" customFormat="1" ht="35.1" customHeight="1" thickBot="1" x14ac:dyDescent="0.3">
      <c r="A136" s="229" t="s">
        <v>27</v>
      </c>
      <c r="B136" s="230"/>
      <c r="C136" s="230"/>
      <c r="D136" s="63"/>
      <c r="E136" s="87">
        <f>SUM(E135)</f>
        <v>1430</v>
      </c>
    </row>
    <row r="137" spans="1:9" s="9" customFormat="1" ht="18" customHeight="1" thickBot="1" x14ac:dyDescent="0.3">
      <c r="A137" s="135"/>
      <c r="B137" s="135"/>
      <c r="C137" s="135"/>
      <c r="D137" s="136"/>
      <c r="E137" s="76" t="s">
        <v>290</v>
      </c>
    </row>
    <row r="138" spans="1:9" s="9" customFormat="1" ht="35.1" customHeight="1" thickBot="1" x14ac:dyDescent="0.3">
      <c r="A138" s="64"/>
      <c r="B138" s="65"/>
      <c r="C138" s="65" t="s">
        <v>22</v>
      </c>
      <c r="D138" s="65"/>
      <c r="E138" s="63"/>
    </row>
    <row r="139" spans="1:9" s="3" customFormat="1" ht="35.1" customHeight="1" thickBot="1" x14ac:dyDescent="0.25">
      <c r="A139" s="45"/>
      <c r="B139" s="23"/>
      <c r="C139" s="29" t="s">
        <v>4</v>
      </c>
      <c r="D139" s="46"/>
      <c r="E139" s="27"/>
    </row>
    <row r="140" spans="1:9" s="10" customFormat="1" ht="20.100000000000001" customHeight="1" x14ac:dyDescent="0.2">
      <c r="A140" s="137" t="s">
        <v>15</v>
      </c>
      <c r="B140" s="138" t="s">
        <v>45</v>
      </c>
      <c r="C140" s="139" t="s">
        <v>49</v>
      </c>
      <c r="D140" s="140" t="s">
        <v>56</v>
      </c>
      <c r="E140" s="141">
        <v>6000</v>
      </c>
      <c r="F140" s="3"/>
      <c r="G140"/>
      <c r="H140"/>
      <c r="I140"/>
    </row>
    <row r="141" spans="1:9" s="10" customFormat="1" ht="20.100000000000001" customHeight="1" x14ac:dyDescent="0.2">
      <c r="A141" s="142" t="s">
        <v>15</v>
      </c>
      <c r="B141" s="143" t="s">
        <v>138</v>
      </c>
      <c r="C141" s="144" t="s">
        <v>139</v>
      </c>
      <c r="D141" s="145" t="s">
        <v>140</v>
      </c>
      <c r="E141" s="146">
        <v>85</v>
      </c>
      <c r="F141" s="3"/>
    </row>
    <row r="142" spans="1:9" ht="20.100000000000001" customHeight="1" x14ac:dyDescent="0.2">
      <c r="A142" s="147" t="s">
        <v>15</v>
      </c>
      <c r="B142" s="92" t="s">
        <v>46</v>
      </c>
      <c r="C142" s="93" t="s">
        <v>39</v>
      </c>
      <c r="D142" s="148" t="s">
        <v>55</v>
      </c>
      <c r="E142" s="95">
        <v>10000</v>
      </c>
      <c r="F142" s="3"/>
    </row>
    <row r="143" spans="1:9" ht="20.100000000000001" customHeight="1" x14ac:dyDescent="0.2">
      <c r="A143" s="147" t="s">
        <v>15</v>
      </c>
      <c r="B143" s="88" t="s">
        <v>47</v>
      </c>
      <c r="C143" s="93" t="s">
        <v>50</v>
      </c>
      <c r="D143" s="149" t="s">
        <v>281</v>
      </c>
      <c r="E143" s="95">
        <v>182</v>
      </c>
      <c r="F143" s="3"/>
    </row>
    <row r="144" spans="1:9" ht="20.100000000000001" customHeight="1" x14ac:dyDescent="0.2">
      <c r="A144" s="147" t="s">
        <v>15</v>
      </c>
      <c r="B144" s="88" t="s">
        <v>48</v>
      </c>
      <c r="C144" s="124" t="s">
        <v>51</v>
      </c>
      <c r="D144" s="149" t="s">
        <v>309</v>
      </c>
      <c r="E144" s="91">
        <v>6134</v>
      </c>
      <c r="F144" s="3"/>
    </row>
    <row r="145" spans="1:8" ht="20.100000000000001" customHeight="1" x14ac:dyDescent="0.2">
      <c r="A145" s="147" t="s">
        <v>15</v>
      </c>
      <c r="B145" s="88" t="s">
        <v>104</v>
      </c>
      <c r="C145" s="124" t="s">
        <v>310</v>
      </c>
      <c r="D145" s="149" t="s">
        <v>107</v>
      </c>
      <c r="E145" s="91">
        <v>3450</v>
      </c>
      <c r="F145" s="3"/>
    </row>
    <row r="146" spans="1:8" ht="20.100000000000001" customHeight="1" x14ac:dyDescent="0.2">
      <c r="A146" s="147" t="s">
        <v>15</v>
      </c>
      <c r="B146" s="92" t="s">
        <v>105</v>
      </c>
      <c r="C146" s="150" t="s">
        <v>311</v>
      </c>
      <c r="D146" s="148" t="s">
        <v>106</v>
      </c>
      <c r="E146" s="95">
        <v>3100</v>
      </c>
      <c r="F146" s="3"/>
    </row>
    <row r="147" spans="1:8" ht="20.100000000000001" customHeight="1" x14ac:dyDescent="0.2">
      <c r="A147" s="147" t="s">
        <v>15</v>
      </c>
      <c r="B147" s="92" t="s">
        <v>99</v>
      </c>
      <c r="C147" s="150" t="s">
        <v>101</v>
      </c>
      <c r="D147" s="148" t="s">
        <v>100</v>
      </c>
      <c r="E147" s="95">
        <v>2201</v>
      </c>
      <c r="F147" s="3"/>
    </row>
    <row r="148" spans="1:8" ht="20.100000000000001" customHeight="1" x14ac:dyDescent="0.2">
      <c r="A148" s="151" t="s">
        <v>15</v>
      </c>
      <c r="B148" s="152" t="s">
        <v>103</v>
      </c>
      <c r="C148" s="153" t="s">
        <v>102</v>
      </c>
      <c r="D148" s="154" t="s">
        <v>100</v>
      </c>
      <c r="E148" s="101">
        <v>2145</v>
      </c>
      <c r="F148" s="3"/>
    </row>
    <row r="149" spans="1:8" ht="20.100000000000001" customHeight="1" thickBot="1" x14ac:dyDescent="0.25">
      <c r="A149" s="151" t="s">
        <v>15</v>
      </c>
      <c r="B149" s="152"/>
      <c r="C149" s="153" t="s">
        <v>302</v>
      </c>
      <c r="D149" s="154" t="s">
        <v>303</v>
      </c>
      <c r="E149" s="101">
        <v>5500</v>
      </c>
      <c r="F149" s="3"/>
    </row>
    <row r="150" spans="1:8" ht="21.95" customHeight="1" thickBot="1" x14ac:dyDescent="0.25">
      <c r="A150" s="81" t="s">
        <v>11</v>
      </c>
      <c r="B150" s="82"/>
      <c r="C150" s="85"/>
      <c r="D150" s="83"/>
      <c r="E150" s="84">
        <f>SUM(E140:E149)</f>
        <v>38797</v>
      </c>
      <c r="F150" s="3"/>
    </row>
    <row r="151" spans="1:8" s="2" customFormat="1" ht="35.1" customHeight="1" thickBot="1" x14ac:dyDescent="0.3">
      <c r="A151" s="229" t="s">
        <v>26</v>
      </c>
      <c r="B151" s="230"/>
      <c r="C151" s="230"/>
      <c r="D151" s="63"/>
      <c r="E151" s="155">
        <f>SUM(E150)</f>
        <v>38797</v>
      </c>
      <c r="F151" s="9"/>
    </row>
    <row r="152" spans="1:8" s="2" customFormat="1" ht="21.95" customHeight="1" thickBot="1" x14ac:dyDescent="0.3">
      <c r="A152" s="119"/>
      <c r="B152" s="119"/>
      <c r="C152" s="119"/>
      <c r="D152" s="29"/>
      <c r="E152" s="120"/>
      <c r="F152" s="9"/>
    </row>
    <row r="153" spans="1:8" s="9" customFormat="1" ht="35.1" customHeight="1" thickBot="1" x14ac:dyDescent="0.3">
      <c r="A153" s="64"/>
      <c r="B153" s="65"/>
      <c r="C153" s="65" t="s">
        <v>24</v>
      </c>
      <c r="D153" s="65"/>
      <c r="E153" s="68"/>
    </row>
    <row r="154" spans="1:8" s="3" customFormat="1" ht="35.1" customHeight="1" thickBot="1" x14ac:dyDescent="0.25">
      <c r="A154" s="47"/>
      <c r="B154" s="23"/>
      <c r="C154" s="29" t="s">
        <v>10</v>
      </c>
      <c r="D154" s="48"/>
      <c r="E154" s="49"/>
    </row>
    <row r="155" spans="1:8" ht="20.100000000000001" customHeight="1" x14ac:dyDescent="0.2">
      <c r="A155" s="156" t="s">
        <v>5</v>
      </c>
      <c r="B155" s="157" t="s">
        <v>36</v>
      </c>
      <c r="C155" s="158" t="s">
        <v>44</v>
      </c>
      <c r="D155" s="159" t="s">
        <v>275</v>
      </c>
      <c r="E155" s="160">
        <v>2083</v>
      </c>
      <c r="F155" s="175"/>
      <c r="G155" s="10"/>
      <c r="H155" s="10"/>
    </row>
    <row r="156" spans="1:8" ht="20.100000000000001" customHeight="1" x14ac:dyDescent="0.2">
      <c r="A156" s="147" t="s">
        <v>5</v>
      </c>
      <c r="B156" s="161" t="s">
        <v>37</v>
      </c>
      <c r="C156" s="162" t="s">
        <v>31</v>
      </c>
      <c r="D156" s="159" t="s">
        <v>282</v>
      </c>
      <c r="E156" s="163">
        <v>500</v>
      </c>
      <c r="F156" s="175"/>
      <c r="G156" s="10"/>
      <c r="H156" s="10"/>
    </row>
    <row r="157" spans="1:8" ht="20.100000000000001" customHeight="1" x14ac:dyDescent="0.2">
      <c r="A157" s="147" t="s">
        <v>5</v>
      </c>
      <c r="B157" s="161" t="s">
        <v>115</v>
      </c>
      <c r="C157" s="162" t="s">
        <v>32</v>
      </c>
      <c r="D157" s="159" t="s">
        <v>276</v>
      </c>
      <c r="E157" s="163">
        <v>500</v>
      </c>
      <c r="F157" s="175"/>
      <c r="G157" s="10"/>
      <c r="H157" s="10"/>
    </row>
    <row r="158" spans="1:8" ht="20.100000000000001" customHeight="1" thickBot="1" x14ac:dyDescent="0.25">
      <c r="A158" s="151" t="s">
        <v>5</v>
      </c>
      <c r="B158" s="164" t="s">
        <v>112</v>
      </c>
      <c r="C158" s="165" t="s">
        <v>113</v>
      </c>
      <c r="D158" s="166" t="s">
        <v>276</v>
      </c>
      <c r="E158" s="167">
        <v>1500</v>
      </c>
      <c r="F158" s="175"/>
      <c r="G158" s="10"/>
      <c r="H158" s="10"/>
    </row>
    <row r="159" spans="1:8" ht="20.25" customHeight="1" thickBot="1" x14ac:dyDescent="0.25">
      <c r="A159" s="81" t="s">
        <v>43</v>
      </c>
      <c r="B159" s="82"/>
      <c r="C159" s="85"/>
      <c r="D159" s="83"/>
      <c r="E159" s="84">
        <f>SUM(E155:E158)</f>
        <v>4583</v>
      </c>
      <c r="F159" s="3"/>
    </row>
    <row r="160" spans="1:8" s="2" customFormat="1" ht="35.1" customHeight="1" thickBot="1" x14ac:dyDescent="0.3">
      <c r="A160" s="229" t="s">
        <v>25</v>
      </c>
      <c r="B160" s="230"/>
      <c r="C160" s="230"/>
      <c r="D160" s="63"/>
      <c r="E160" s="87">
        <f>E159</f>
        <v>4583</v>
      </c>
      <c r="F160" s="9"/>
    </row>
    <row r="161" spans="1:6" s="2" customFormat="1" ht="27" customHeight="1" thickBot="1" x14ac:dyDescent="0.3">
      <c r="A161" s="119"/>
      <c r="B161" s="119"/>
      <c r="C161" s="119"/>
      <c r="D161" s="29"/>
      <c r="E161" s="120"/>
      <c r="F161" s="9"/>
    </row>
    <row r="162" spans="1:6" s="3" customFormat="1" ht="35.1" customHeight="1" thickBot="1" x14ac:dyDescent="0.25">
      <c r="A162" s="69" t="s">
        <v>34</v>
      </c>
      <c r="B162" s="70"/>
      <c r="C162" s="70"/>
      <c r="D162" s="71"/>
      <c r="E162" s="72">
        <f>SUM(E31+E63+E85+E130+E136+E151+E160)</f>
        <v>247655</v>
      </c>
    </row>
    <row r="163" spans="1:6" x14ac:dyDescent="0.2">
      <c r="A163" s="3"/>
      <c r="B163" s="3"/>
      <c r="C163" s="3"/>
      <c r="D163" s="3"/>
      <c r="E163" s="3"/>
      <c r="F163" s="3"/>
    </row>
    <row r="164" spans="1:6" x14ac:dyDescent="0.2">
      <c r="A164" s="3"/>
      <c r="B164" s="3"/>
      <c r="C164" s="3"/>
      <c r="D164" s="3"/>
      <c r="E164" s="3"/>
      <c r="F164" s="3"/>
    </row>
    <row r="165" spans="1:6" x14ac:dyDescent="0.2">
      <c r="A165" s="3"/>
      <c r="B165" s="3"/>
      <c r="C165" s="3"/>
      <c r="D165" s="3"/>
      <c r="E165" s="3"/>
      <c r="F165" s="3"/>
    </row>
    <row r="166" spans="1:6" x14ac:dyDescent="0.2">
      <c r="A166" s="3"/>
      <c r="B166" s="3"/>
      <c r="C166" s="3"/>
      <c r="D166" s="3"/>
      <c r="E166" s="3"/>
      <c r="F166" s="3"/>
    </row>
    <row r="167" spans="1:6" x14ac:dyDescent="0.2">
      <c r="A167" s="3"/>
      <c r="B167" s="3"/>
      <c r="C167" s="3"/>
      <c r="D167" s="3"/>
      <c r="E167" s="3"/>
      <c r="F167" s="3"/>
    </row>
    <row r="168" spans="1:6" x14ac:dyDescent="0.2">
      <c r="A168" s="3"/>
      <c r="B168" s="3"/>
      <c r="C168" s="3"/>
      <c r="D168" s="3"/>
      <c r="E168" s="3"/>
      <c r="F168" s="3"/>
    </row>
    <row r="169" spans="1:6" x14ac:dyDescent="0.2">
      <c r="A169" s="3"/>
      <c r="B169" s="3"/>
      <c r="C169" s="3"/>
      <c r="D169" s="3"/>
      <c r="E169" s="3"/>
      <c r="F169" s="3"/>
    </row>
    <row r="170" spans="1:6" x14ac:dyDescent="0.2">
      <c r="A170" s="3"/>
      <c r="B170" s="3"/>
      <c r="C170" s="3"/>
      <c r="D170" s="3"/>
      <c r="E170" s="3"/>
      <c r="F170" s="3"/>
    </row>
    <row r="171" spans="1:6" x14ac:dyDescent="0.2">
      <c r="A171" s="3"/>
      <c r="B171" s="3"/>
      <c r="C171" s="3"/>
      <c r="D171" s="3"/>
      <c r="E171" s="3"/>
      <c r="F171" s="3"/>
    </row>
    <row r="172" spans="1:6" x14ac:dyDescent="0.2">
      <c r="A172" s="3"/>
      <c r="B172" s="3"/>
      <c r="C172" s="3"/>
      <c r="D172" s="3"/>
      <c r="E172" s="3"/>
      <c r="F172" s="3"/>
    </row>
    <row r="173" spans="1:6" x14ac:dyDescent="0.2">
      <c r="A173" s="3"/>
      <c r="B173" s="3"/>
      <c r="C173" s="3"/>
      <c r="D173" s="3"/>
      <c r="E173" s="3"/>
      <c r="F173" s="3"/>
    </row>
    <row r="174" spans="1:6" x14ac:dyDescent="0.2">
      <c r="A174" s="3"/>
      <c r="B174" s="3"/>
      <c r="C174" s="3"/>
      <c r="D174" s="3"/>
      <c r="E174" s="3"/>
      <c r="F174" s="3"/>
    </row>
  </sheetData>
  <mergeCells count="12">
    <mergeCell ref="A31:C31"/>
    <mergeCell ref="A63:C63"/>
    <mergeCell ref="A151:C151"/>
    <mergeCell ref="A160:C160"/>
    <mergeCell ref="A85:C85"/>
    <mergeCell ref="A130:C130"/>
    <mergeCell ref="A136:C136"/>
    <mergeCell ref="A9:E9"/>
    <mergeCell ref="A10:E10"/>
    <mergeCell ref="A11:E11"/>
    <mergeCell ref="A12:E12"/>
    <mergeCell ref="A13:E13"/>
  </mergeCells>
  <phoneticPr fontId="0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7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CC77-E449-4D4D-9541-3340EB04A1EF}">
  <dimension ref="A1:J102"/>
  <sheetViews>
    <sheetView topLeftCell="A76" zoomScale="80" zoomScaleNormal="80" workbookViewId="0">
      <selection activeCell="J92" sqref="J92"/>
    </sheetView>
  </sheetViews>
  <sheetFormatPr defaultColWidth="9.140625" defaultRowHeight="12.75" x14ac:dyDescent="0.2"/>
  <cols>
    <col min="1" max="1" width="12.5703125" style="78" customWidth="1"/>
    <col min="2" max="2" width="19.7109375" style="78" customWidth="1"/>
    <col min="3" max="3" width="70.85546875" style="78" customWidth="1"/>
    <col min="4" max="4" width="51.5703125" style="78" customWidth="1"/>
    <col min="5" max="5" width="27.85546875" style="78" customWidth="1"/>
    <col min="9" max="9" width="17.140625" customWidth="1"/>
    <col min="10" max="10" width="21.140625" customWidth="1"/>
  </cols>
  <sheetData>
    <row r="1" spans="1:6" ht="15" customHeight="1" x14ac:dyDescent="0.2">
      <c r="A1" s="73"/>
      <c r="B1" s="73"/>
      <c r="C1" s="184"/>
      <c r="D1" s="75"/>
      <c r="E1" s="185"/>
      <c r="F1" s="3"/>
    </row>
    <row r="2" spans="1:6" ht="15" customHeight="1" x14ac:dyDescent="0.2">
      <c r="A2" s="186" t="s">
        <v>298</v>
      </c>
      <c r="B2" s="73"/>
      <c r="C2" s="74"/>
      <c r="D2" s="75"/>
      <c r="E2" s="76"/>
      <c r="F2" s="3"/>
    </row>
    <row r="3" spans="1:6" ht="15" customHeight="1" thickBot="1" x14ac:dyDescent="0.25">
      <c r="A3" s="186"/>
      <c r="B3" s="73"/>
      <c r="C3" s="74"/>
      <c r="D3" s="75"/>
      <c r="E3" s="76" t="s">
        <v>299</v>
      </c>
      <c r="F3" s="3"/>
    </row>
    <row r="4" spans="1:6" ht="18" customHeight="1" thickBot="1" x14ac:dyDescent="0.25">
      <c r="A4" s="79" t="s">
        <v>0</v>
      </c>
      <c r="B4" s="80" t="s">
        <v>35</v>
      </c>
      <c r="C4" s="79" t="s">
        <v>1</v>
      </c>
      <c r="D4" s="79" t="s">
        <v>2</v>
      </c>
      <c r="E4" s="79"/>
      <c r="F4" s="3"/>
    </row>
    <row r="5" spans="1:6" ht="18" customHeight="1" thickBot="1" x14ac:dyDescent="0.25">
      <c r="A5" s="215"/>
      <c r="B5" s="82"/>
      <c r="C5" s="221" t="s">
        <v>220</v>
      </c>
      <c r="D5" s="82"/>
      <c r="E5" s="83"/>
      <c r="F5" s="3"/>
    </row>
    <row r="6" spans="1:6" ht="18" customHeight="1" x14ac:dyDescent="0.2">
      <c r="A6" s="187"/>
      <c r="B6" s="41"/>
      <c r="C6" s="14" t="s">
        <v>226</v>
      </c>
      <c r="D6" s="188"/>
      <c r="E6" s="189"/>
      <c r="F6" s="3"/>
    </row>
    <row r="7" spans="1:6" ht="18" customHeight="1" thickBot="1" x14ac:dyDescent="0.25">
      <c r="A7" s="143" t="s">
        <v>224</v>
      </c>
      <c r="B7" s="143"/>
      <c r="C7" s="144" t="s">
        <v>227</v>
      </c>
      <c r="D7" s="190" t="s">
        <v>61</v>
      </c>
      <c r="E7" s="146">
        <v>82000</v>
      </c>
      <c r="F7" s="3"/>
    </row>
    <row r="8" spans="1:6" ht="18" customHeight="1" thickBot="1" x14ac:dyDescent="0.25">
      <c r="A8" s="198" t="s">
        <v>14</v>
      </c>
      <c r="B8" s="80"/>
      <c r="C8" s="199"/>
      <c r="D8" s="79"/>
      <c r="E8" s="191">
        <f>E7</f>
        <v>82000</v>
      </c>
      <c r="F8" s="3"/>
    </row>
    <row r="9" spans="1:6" ht="18" customHeight="1" thickBot="1" x14ac:dyDescent="0.25">
      <c r="A9" s="231" t="s">
        <v>222</v>
      </c>
      <c r="B9" s="232"/>
      <c r="C9" s="232"/>
      <c r="D9" s="25"/>
      <c r="E9" s="191">
        <f>E4+E7</f>
        <v>82000</v>
      </c>
      <c r="F9" s="3"/>
    </row>
    <row r="10" spans="1:6" s="2" customFormat="1" ht="18" customHeight="1" thickBot="1" x14ac:dyDescent="0.3">
      <c r="A10" s="215"/>
      <c r="B10" s="82"/>
      <c r="C10" s="221" t="s">
        <v>20</v>
      </c>
      <c r="D10" s="82"/>
      <c r="E10" s="83"/>
    </row>
    <row r="11" spans="1:6" ht="18" customHeight="1" x14ac:dyDescent="0.2">
      <c r="A11" s="192"/>
      <c r="B11" s="192"/>
      <c r="C11" s="179" t="s">
        <v>57</v>
      </c>
      <c r="D11" s="193"/>
      <c r="E11" s="194"/>
    </row>
    <row r="12" spans="1:6" ht="18" customHeight="1" x14ac:dyDescent="0.2">
      <c r="A12" s="92" t="s">
        <v>12</v>
      </c>
      <c r="B12" s="143" t="s">
        <v>169</v>
      </c>
      <c r="C12" s="13" t="s">
        <v>184</v>
      </c>
      <c r="D12" s="106"/>
      <c r="E12" s="108">
        <v>975</v>
      </c>
    </row>
    <row r="13" spans="1:6" ht="18" customHeight="1" x14ac:dyDescent="0.2">
      <c r="A13" s="92" t="s">
        <v>12</v>
      </c>
      <c r="B13" s="224" t="s">
        <v>95</v>
      </c>
      <c r="C13" s="106" t="s">
        <v>194</v>
      </c>
      <c r="D13" s="106"/>
      <c r="E13" s="107">
        <v>200</v>
      </c>
    </row>
    <row r="14" spans="1:6" ht="18" customHeight="1" x14ac:dyDescent="0.2">
      <c r="A14" s="92" t="s">
        <v>12</v>
      </c>
      <c r="B14" s="224" t="s">
        <v>96</v>
      </c>
      <c r="C14" s="106" t="s">
        <v>195</v>
      </c>
      <c r="D14" s="106"/>
      <c r="E14" s="107">
        <v>1000</v>
      </c>
    </row>
    <row r="15" spans="1:6" ht="18" customHeight="1" x14ac:dyDescent="0.2">
      <c r="A15" s="92" t="s">
        <v>12</v>
      </c>
      <c r="B15" s="92" t="s">
        <v>189</v>
      </c>
      <c r="C15" s="106" t="s">
        <v>188</v>
      </c>
      <c r="D15" s="106"/>
      <c r="E15" s="108">
        <v>100</v>
      </c>
    </row>
    <row r="16" spans="1:6" ht="18" customHeight="1" x14ac:dyDescent="0.2">
      <c r="A16" s="92" t="s">
        <v>12</v>
      </c>
      <c r="B16" s="224" t="s">
        <v>97</v>
      </c>
      <c r="C16" s="106" t="s">
        <v>196</v>
      </c>
      <c r="D16" s="106"/>
      <c r="E16" s="107">
        <v>240</v>
      </c>
    </row>
    <row r="17" spans="1:10" ht="18" customHeight="1" x14ac:dyDescent="0.2">
      <c r="A17" s="92" t="s">
        <v>12</v>
      </c>
      <c r="B17" s="224" t="s">
        <v>199</v>
      </c>
      <c r="C17" s="106" t="s">
        <v>197</v>
      </c>
      <c r="D17" s="106"/>
      <c r="E17" s="107">
        <v>150</v>
      </c>
    </row>
    <row r="18" spans="1:10" ht="18" customHeight="1" x14ac:dyDescent="0.2">
      <c r="A18" s="92" t="s">
        <v>12</v>
      </c>
      <c r="B18" s="224" t="s">
        <v>200</v>
      </c>
      <c r="C18" s="106" t="s">
        <v>198</v>
      </c>
      <c r="D18" s="106"/>
      <c r="E18" s="107">
        <v>1000</v>
      </c>
    </row>
    <row r="19" spans="1:10" ht="18" customHeight="1" x14ac:dyDescent="0.2">
      <c r="A19" s="92" t="s">
        <v>12</v>
      </c>
      <c r="B19" s="92" t="s">
        <v>191</v>
      </c>
      <c r="C19" s="106" t="s">
        <v>190</v>
      </c>
      <c r="D19" s="106"/>
      <c r="E19" s="108">
        <v>159</v>
      </c>
    </row>
    <row r="20" spans="1:10" ht="18" customHeight="1" x14ac:dyDescent="0.2">
      <c r="A20" s="92" t="s">
        <v>12</v>
      </c>
      <c r="B20" s="224" t="s">
        <v>202</v>
      </c>
      <c r="C20" s="106" t="s">
        <v>201</v>
      </c>
      <c r="D20" s="106"/>
      <c r="E20" s="107">
        <v>600</v>
      </c>
    </row>
    <row r="21" spans="1:10" ht="18" customHeight="1" x14ac:dyDescent="0.2">
      <c r="A21" s="92" t="s">
        <v>12</v>
      </c>
      <c r="B21" s="224" t="s">
        <v>203</v>
      </c>
      <c r="C21" s="106" t="s">
        <v>295</v>
      </c>
      <c r="D21" s="106" t="s">
        <v>294</v>
      </c>
      <c r="E21" s="107">
        <v>200</v>
      </c>
    </row>
    <row r="22" spans="1:10" ht="18" customHeight="1" x14ac:dyDescent="0.2">
      <c r="A22" s="92" t="s">
        <v>12</v>
      </c>
      <c r="B22" s="224" t="s">
        <v>193</v>
      </c>
      <c r="C22" s="106" t="s">
        <v>192</v>
      </c>
      <c r="D22" s="106"/>
      <c r="E22" s="108">
        <v>1000</v>
      </c>
    </row>
    <row r="23" spans="1:10" ht="18" customHeight="1" x14ac:dyDescent="0.2">
      <c r="A23" s="92" t="s">
        <v>12</v>
      </c>
      <c r="B23" s="92"/>
      <c r="C23" s="15" t="s">
        <v>204</v>
      </c>
      <c r="D23" s="106"/>
      <c r="E23" s="107">
        <v>23000</v>
      </c>
    </row>
    <row r="24" spans="1:10" ht="18" customHeight="1" x14ac:dyDescent="0.2">
      <c r="A24" s="92" t="s">
        <v>12</v>
      </c>
      <c r="B24" s="92"/>
      <c r="C24" s="16" t="s">
        <v>228</v>
      </c>
      <c r="D24" s="106"/>
      <c r="E24" s="103">
        <v>800</v>
      </c>
    </row>
    <row r="25" spans="1:10" ht="18" customHeight="1" x14ac:dyDescent="0.2">
      <c r="A25" s="92" t="s">
        <v>12</v>
      </c>
      <c r="B25" s="92"/>
      <c r="C25" s="16" t="s">
        <v>205</v>
      </c>
      <c r="D25" s="106"/>
      <c r="E25" s="103">
        <v>14000</v>
      </c>
    </row>
    <row r="26" spans="1:10" ht="18" customHeight="1" x14ac:dyDescent="0.2">
      <c r="A26" s="92" t="s">
        <v>12</v>
      </c>
      <c r="B26" s="92"/>
      <c r="C26" s="16" t="s">
        <v>206</v>
      </c>
      <c r="D26" s="106"/>
      <c r="E26" s="103">
        <v>12000</v>
      </c>
    </row>
    <row r="27" spans="1:10" ht="18" customHeight="1" x14ac:dyDescent="0.2">
      <c r="A27" s="92" t="s">
        <v>12</v>
      </c>
      <c r="B27" s="92"/>
      <c r="C27" s="16" t="s">
        <v>207</v>
      </c>
      <c r="D27" s="106"/>
      <c r="E27" s="103">
        <v>10500</v>
      </c>
    </row>
    <row r="28" spans="1:10" ht="18" customHeight="1" x14ac:dyDescent="0.2">
      <c r="A28" s="92" t="s">
        <v>12</v>
      </c>
      <c r="B28" s="92"/>
      <c r="C28" s="16" t="s">
        <v>208</v>
      </c>
      <c r="D28" s="106"/>
      <c r="E28" s="103">
        <v>6010</v>
      </c>
    </row>
    <row r="29" spans="1:10" ht="18" customHeight="1" x14ac:dyDescent="0.2">
      <c r="A29" s="92" t="s">
        <v>12</v>
      </c>
      <c r="B29" s="92"/>
      <c r="C29" s="16" t="s">
        <v>209</v>
      </c>
      <c r="D29" s="106"/>
      <c r="E29" s="103">
        <v>530</v>
      </c>
    </row>
    <row r="30" spans="1:10" ht="18" customHeight="1" x14ac:dyDescent="0.2">
      <c r="A30" s="92" t="s">
        <v>12</v>
      </c>
      <c r="B30" s="92"/>
      <c r="C30" s="16" t="s">
        <v>210</v>
      </c>
      <c r="D30" s="106"/>
      <c r="E30" s="107">
        <v>320</v>
      </c>
      <c r="J30" s="12"/>
    </row>
    <row r="31" spans="1:10" ht="18" customHeight="1" x14ac:dyDescent="0.2">
      <c r="A31" s="92" t="s">
        <v>12</v>
      </c>
      <c r="B31" s="92"/>
      <c r="C31" s="16" t="s">
        <v>211</v>
      </c>
      <c r="D31" s="106"/>
      <c r="E31" s="103">
        <v>300</v>
      </c>
      <c r="J31" s="12"/>
    </row>
    <row r="32" spans="1:10" ht="18" customHeight="1" x14ac:dyDescent="0.2">
      <c r="A32" s="152" t="s">
        <v>12</v>
      </c>
      <c r="B32" s="152"/>
      <c r="C32" s="16" t="s">
        <v>212</v>
      </c>
      <c r="D32" s="195"/>
      <c r="E32" s="103">
        <v>9050</v>
      </c>
      <c r="J32" s="12"/>
    </row>
    <row r="33" spans="1:5" ht="18" customHeight="1" x14ac:dyDescent="0.2">
      <c r="A33" s="92" t="s">
        <v>12</v>
      </c>
      <c r="B33" s="92"/>
      <c r="C33" s="16" t="s">
        <v>213</v>
      </c>
      <c r="D33" s="106"/>
      <c r="E33" s="103">
        <v>13400</v>
      </c>
    </row>
    <row r="34" spans="1:5" ht="18" customHeight="1" x14ac:dyDescent="0.2">
      <c r="A34" s="92" t="s">
        <v>12</v>
      </c>
      <c r="B34" s="92"/>
      <c r="C34" s="17" t="s">
        <v>214</v>
      </c>
      <c r="D34" s="106"/>
      <c r="E34" s="103">
        <v>8400</v>
      </c>
    </row>
    <row r="35" spans="1:5" ht="18" customHeight="1" x14ac:dyDescent="0.2">
      <c r="A35" s="92" t="s">
        <v>12</v>
      </c>
      <c r="B35" s="92"/>
      <c r="C35" s="53" t="s">
        <v>215</v>
      </c>
      <c r="D35" s="106"/>
      <c r="E35" s="103">
        <v>2500</v>
      </c>
    </row>
    <row r="36" spans="1:5" ht="18" customHeight="1" x14ac:dyDescent="0.2">
      <c r="A36" s="92" t="s">
        <v>12</v>
      </c>
      <c r="B36" s="92"/>
      <c r="C36" s="19" t="s">
        <v>216</v>
      </c>
      <c r="D36" s="106"/>
      <c r="E36" s="103">
        <v>8000</v>
      </c>
    </row>
    <row r="37" spans="1:5" ht="18" customHeight="1" x14ac:dyDescent="0.2">
      <c r="A37" s="92" t="s">
        <v>12</v>
      </c>
      <c r="B37" s="92"/>
      <c r="C37" s="18" t="s">
        <v>217</v>
      </c>
      <c r="D37" s="106"/>
      <c r="E37" s="103">
        <v>610</v>
      </c>
    </row>
    <row r="38" spans="1:5" ht="18" customHeight="1" x14ac:dyDescent="0.2">
      <c r="A38" s="152" t="s">
        <v>12</v>
      </c>
      <c r="B38" s="152"/>
      <c r="C38" s="18" t="s">
        <v>218</v>
      </c>
      <c r="D38" s="195"/>
      <c r="E38" s="103">
        <v>33000</v>
      </c>
    </row>
    <row r="39" spans="1:5" ht="18" customHeight="1" x14ac:dyDescent="0.2">
      <c r="A39" s="152" t="s">
        <v>12</v>
      </c>
      <c r="B39" s="152"/>
      <c r="C39" s="17" t="s">
        <v>219</v>
      </c>
      <c r="D39" s="195"/>
      <c r="E39" s="196">
        <v>8700</v>
      </c>
    </row>
    <row r="40" spans="1:5" ht="18" customHeight="1" thickBot="1" x14ac:dyDescent="0.25">
      <c r="A40" s="92" t="s">
        <v>12</v>
      </c>
      <c r="B40" s="143" t="s">
        <v>171</v>
      </c>
      <c r="C40" s="13" t="s">
        <v>114</v>
      </c>
      <c r="D40" s="106"/>
      <c r="E40" s="197">
        <v>100</v>
      </c>
    </row>
    <row r="41" spans="1:5" ht="18" customHeight="1" thickBot="1" x14ac:dyDescent="0.25">
      <c r="A41" s="198" t="s">
        <v>7</v>
      </c>
      <c r="B41" s="80"/>
      <c r="C41" s="199"/>
      <c r="D41" s="79"/>
      <c r="E41" s="191">
        <f>SUM(E12:E40)</f>
        <v>156844</v>
      </c>
    </row>
    <row r="42" spans="1:5" ht="18" customHeight="1" thickBot="1" x14ac:dyDescent="0.25">
      <c r="A42" s="231" t="s">
        <v>29</v>
      </c>
      <c r="B42" s="232"/>
      <c r="C42" s="232"/>
      <c r="D42" s="29"/>
      <c r="E42" s="191">
        <f>E41</f>
        <v>156844</v>
      </c>
    </row>
    <row r="43" spans="1:5" ht="18" customHeight="1" x14ac:dyDescent="0.2">
      <c r="A43" s="181"/>
      <c r="B43" s="181"/>
      <c r="C43" s="181"/>
      <c r="D43" s="131"/>
      <c r="E43" s="182"/>
    </row>
    <row r="44" spans="1:5" ht="18" customHeight="1" x14ac:dyDescent="0.2">
      <c r="A44" s="181"/>
      <c r="B44" s="181"/>
      <c r="C44" s="181"/>
      <c r="D44" s="131"/>
      <c r="E44" s="182"/>
    </row>
    <row r="45" spans="1:5" ht="18" customHeight="1" x14ac:dyDescent="0.2">
      <c r="A45" s="181"/>
      <c r="B45" s="181"/>
      <c r="C45" s="181"/>
      <c r="D45" s="131"/>
      <c r="E45" s="182"/>
    </row>
    <row r="46" spans="1:5" ht="18" customHeight="1" x14ac:dyDescent="0.2">
      <c r="A46" s="181"/>
      <c r="B46" s="181"/>
      <c r="C46" s="181"/>
      <c r="D46" s="131"/>
      <c r="E46" s="182"/>
    </row>
    <row r="47" spans="1:5" ht="18" customHeight="1" x14ac:dyDescent="0.2">
      <c r="A47" s="181"/>
      <c r="B47" s="181"/>
      <c r="C47" s="181"/>
      <c r="D47" s="131"/>
      <c r="E47" s="182"/>
    </row>
    <row r="48" spans="1:5" ht="18" customHeight="1" x14ac:dyDescent="0.2">
      <c r="A48" s="181"/>
      <c r="B48" s="181"/>
      <c r="C48" s="181"/>
      <c r="D48" s="131"/>
      <c r="E48" s="182"/>
    </row>
    <row r="49" spans="1:9" ht="18" customHeight="1" x14ac:dyDescent="0.2">
      <c r="A49" s="181"/>
      <c r="B49" s="181"/>
      <c r="C49" s="181"/>
      <c r="D49" s="131"/>
      <c r="E49" s="182"/>
    </row>
    <row r="50" spans="1:9" ht="18" customHeight="1" x14ac:dyDescent="0.2">
      <c r="A50" s="181"/>
      <c r="B50" s="181"/>
      <c r="C50" s="181"/>
      <c r="D50" s="131"/>
      <c r="E50" s="182"/>
    </row>
    <row r="51" spans="1:9" ht="18" customHeight="1" x14ac:dyDescent="0.2">
      <c r="A51" s="181"/>
      <c r="B51" s="181"/>
      <c r="C51" s="181"/>
      <c r="D51" s="131"/>
      <c r="E51" s="182"/>
    </row>
    <row r="52" spans="1:9" ht="18" customHeight="1" thickBot="1" x14ac:dyDescent="0.25">
      <c r="A52" s="181"/>
      <c r="B52" s="181"/>
      <c r="C52" s="181"/>
      <c r="D52" s="131"/>
      <c r="E52" s="223" t="s">
        <v>300</v>
      </c>
    </row>
    <row r="53" spans="1:9" ht="18" customHeight="1" thickBot="1" x14ac:dyDescent="0.25">
      <c r="A53" s="215"/>
      <c r="B53" s="82"/>
      <c r="C53" s="221" t="s">
        <v>244</v>
      </c>
      <c r="D53" s="82"/>
      <c r="E53" s="83"/>
    </row>
    <row r="54" spans="1:9" s="1" customFormat="1" ht="18" customHeight="1" x14ac:dyDescent="0.3">
      <c r="A54" s="39"/>
      <c r="B54" s="132"/>
      <c r="C54" s="200" t="s">
        <v>229</v>
      </c>
      <c r="D54" s="150"/>
      <c r="E54" s="194"/>
      <c r="I54"/>
    </row>
    <row r="55" spans="1:9" s="8" customFormat="1" ht="18" customHeight="1" x14ac:dyDescent="0.3">
      <c r="A55" s="201" t="s">
        <v>230</v>
      </c>
      <c r="B55" s="202"/>
      <c r="C55" s="93" t="s">
        <v>231</v>
      </c>
      <c r="D55" s="203"/>
      <c r="E55" s="103">
        <v>30000</v>
      </c>
    </row>
    <row r="56" spans="1:9" s="8" customFormat="1" ht="18" customHeight="1" x14ac:dyDescent="0.3">
      <c r="A56" s="201" t="s">
        <v>230</v>
      </c>
      <c r="B56" s="202"/>
      <c r="C56" s="93" t="s">
        <v>233</v>
      </c>
      <c r="D56" s="148"/>
      <c r="E56" s="103">
        <v>8000</v>
      </c>
    </row>
    <row r="57" spans="1:9" s="8" customFormat="1" ht="18" customHeight="1" x14ac:dyDescent="0.3">
      <c r="A57" s="92" t="s">
        <v>230</v>
      </c>
      <c r="B57" s="105"/>
      <c r="C57" s="13" t="s">
        <v>242</v>
      </c>
      <c r="D57" s="106"/>
      <c r="E57" s="107">
        <v>8000</v>
      </c>
    </row>
    <row r="58" spans="1:9" s="8" customFormat="1" ht="18" customHeight="1" thickBot="1" x14ac:dyDescent="0.35">
      <c r="A58" s="204" t="s">
        <v>234</v>
      </c>
      <c r="B58" s="136"/>
      <c r="C58" s="136"/>
      <c r="D58" s="205"/>
      <c r="E58" s="206">
        <f>SUM(E55:E57)</f>
        <v>46000</v>
      </c>
    </row>
    <row r="59" spans="1:9" s="8" customFormat="1" ht="18" customHeight="1" thickBot="1" x14ac:dyDescent="0.35">
      <c r="A59" s="231" t="s">
        <v>111</v>
      </c>
      <c r="B59" s="232"/>
      <c r="C59" s="232"/>
      <c r="D59" s="80"/>
      <c r="E59" s="207">
        <f>E58</f>
        <v>46000</v>
      </c>
    </row>
    <row r="60" spans="1:9" s="8" customFormat="1" ht="18" customHeight="1" thickBot="1" x14ac:dyDescent="0.35">
      <c r="A60" s="216"/>
      <c r="B60" s="217"/>
      <c r="C60" s="222" t="s">
        <v>21</v>
      </c>
      <c r="D60" s="217"/>
      <c r="E60" s="218"/>
    </row>
    <row r="61" spans="1:9" s="9" customFormat="1" ht="18" customHeight="1" x14ac:dyDescent="0.25">
      <c r="A61" s="39"/>
      <c r="B61" s="40"/>
      <c r="C61" s="41" t="s">
        <v>6</v>
      </c>
      <c r="D61" s="42"/>
      <c r="E61" s="43"/>
    </row>
    <row r="62" spans="1:9" s="2" customFormat="1" ht="18" customHeight="1" x14ac:dyDescent="0.25">
      <c r="A62" s="92" t="s">
        <v>3</v>
      </c>
      <c r="B62" s="40"/>
      <c r="C62" s="93" t="s">
        <v>90</v>
      </c>
      <c r="D62" s="93" t="s">
        <v>52</v>
      </c>
      <c r="E62" s="95">
        <v>600</v>
      </c>
    </row>
    <row r="63" spans="1:9" s="2" customFormat="1" ht="18" customHeight="1" x14ac:dyDescent="0.25">
      <c r="A63" s="92" t="s">
        <v>3</v>
      </c>
      <c r="B63" s="208" t="s">
        <v>86</v>
      </c>
      <c r="C63" s="93" t="s">
        <v>87</v>
      </c>
      <c r="D63" s="93" t="s">
        <v>68</v>
      </c>
      <c r="E63" s="95">
        <v>426</v>
      </c>
    </row>
    <row r="64" spans="1:9" s="2" customFormat="1" ht="18" customHeight="1" x14ac:dyDescent="0.25">
      <c r="A64" s="92" t="s">
        <v>3</v>
      </c>
      <c r="B64" s="40"/>
      <c r="C64" s="93" t="s">
        <v>92</v>
      </c>
      <c r="D64" s="93" t="s">
        <v>61</v>
      </c>
      <c r="E64" s="95">
        <v>6700</v>
      </c>
    </row>
    <row r="65" spans="1:5" s="2" customFormat="1" ht="18" customHeight="1" x14ac:dyDescent="0.25">
      <c r="A65" s="92" t="s">
        <v>3</v>
      </c>
      <c r="B65" s="40"/>
      <c r="C65" s="89" t="s">
        <v>93</v>
      </c>
      <c r="D65" s="93" t="s">
        <v>59</v>
      </c>
      <c r="E65" s="95">
        <v>500</v>
      </c>
    </row>
    <row r="66" spans="1:5" s="2" customFormat="1" ht="18" customHeight="1" thickBot="1" x14ac:dyDescent="0.3">
      <c r="A66" s="92" t="s">
        <v>3</v>
      </c>
      <c r="B66" s="40"/>
      <c r="C66" s="93" t="s">
        <v>94</v>
      </c>
      <c r="D66" s="93" t="s">
        <v>53</v>
      </c>
      <c r="E66" s="95">
        <v>390</v>
      </c>
    </row>
    <row r="67" spans="1:5" ht="18" customHeight="1" thickBot="1" x14ac:dyDescent="0.25">
      <c r="A67" s="198" t="s">
        <v>8</v>
      </c>
      <c r="B67" s="80"/>
      <c r="C67" s="209"/>
      <c r="D67" s="210"/>
      <c r="E67" s="191">
        <f>SUM(E62:E66)</f>
        <v>8616</v>
      </c>
    </row>
    <row r="68" spans="1:5" ht="18" customHeight="1" x14ac:dyDescent="0.2">
      <c r="A68" s="39"/>
      <c r="B68" s="211"/>
      <c r="C68" s="200" t="s">
        <v>297</v>
      </c>
      <c r="D68" s="212"/>
      <c r="E68" s="194"/>
    </row>
    <row r="69" spans="1:5" ht="18" customHeight="1" x14ac:dyDescent="0.2">
      <c r="A69" s="88" t="s">
        <v>3</v>
      </c>
      <c r="B69" s="92"/>
      <c r="C69" s="220" t="s">
        <v>134</v>
      </c>
      <c r="D69" s="94" t="s">
        <v>135</v>
      </c>
      <c r="E69" s="95">
        <v>2700</v>
      </c>
    </row>
    <row r="70" spans="1:5" ht="18" customHeight="1" x14ac:dyDescent="0.2">
      <c r="A70" s="92" t="s">
        <v>3</v>
      </c>
      <c r="B70" s="92"/>
      <c r="C70" s="93" t="s">
        <v>69</v>
      </c>
      <c r="D70" s="94" t="s">
        <v>70</v>
      </c>
      <c r="E70" s="95">
        <v>1000</v>
      </c>
    </row>
    <row r="71" spans="1:5" ht="18" customHeight="1" x14ac:dyDescent="0.2">
      <c r="A71" s="92" t="s">
        <v>3</v>
      </c>
      <c r="B71" s="92"/>
      <c r="C71" s="93" t="s">
        <v>73</v>
      </c>
      <c r="D71" s="94" t="s">
        <v>54</v>
      </c>
      <c r="E71" s="95">
        <v>3000</v>
      </c>
    </row>
    <row r="72" spans="1:5" ht="18" customHeight="1" x14ac:dyDescent="0.2">
      <c r="A72" s="92" t="s">
        <v>3</v>
      </c>
      <c r="B72" s="92"/>
      <c r="C72" s="93" t="s">
        <v>136</v>
      </c>
      <c r="D72" s="94" t="s">
        <v>137</v>
      </c>
      <c r="E72" s="95">
        <v>7500</v>
      </c>
    </row>
    <row r="73" spans="1:5" ht="18" customHeight="1" x14ac:dyDescent="0.2">
      <c r="A73" s="92" t="s">
        <v>3</v>
      </c>
      <c r="B73" s="92"/>
      <c r="C73" s="93" t="s">
        <v>235</v>
      </c>
      <c r="D73" s="94" t="s">
        <v>58</v>
      </c>
      <c r="E73" s="95">
        <v>21246</v>
      </c>
    </row>
    <row r="74" spans="1:5" ht="18" customHeight="1" thickBot="1" x14ac:dyDescent="0.25">
      <c r="A74" s="88" t="s">
        <v>3</v>
      </c>
      <c r="B74" s="132"/>
      <c r="C74" s="93" t="s">
        <v>67</v>
      </c>
      <c r="D74" s="94" t="s">
        <v>68</v>
      </c>
      <c r="E74" s="95">
        <v>10000</v>
      </c>
    </row>
    <row r="75" spans="1:5" ht="18" customHeight="1" thickBot="1" x14ac:dyDescent="0.25">
      <c r="A75" s="198" t="s">
        <v>9</v>
      </c>
      <c r="B75" s="80"/>
      <c r="C75" s="199"/>
      <c r="D75" s="79"/>
      <c r="E75" s="191">
        <f>SUM(E69:E74)</f>
        <v>45446</v>
      </c>
    </row>
    <row r="76" spans="1:5" ht="18" customHeight="1" thickBot="1" x14ac:dyDescent="0.25">
      <c r="A76" s="231" t="s">
        <v>28</v>
      </c>
      <c r="B76" s="232"/>
      <c r="C76" s="233"/>
      <c r="D76" s="79"/>
      <c r="E76" s="191">
        <f>E67+E75</f>
        <v>54062</v>
      </c>
    </row>
    <row r="77" spans="1:5" ht="18" customHeight="1" thickBot="1" x14ac:dyDescent="0.25">
      <c r="A77" s="216"/>
      <c r="B77" s="217"/>
      <c r="C77" s="222" t="s">
        <v>23</v>
      </c>
      <c r="D77" s="217"/>
      <c r="E77" s="219"/>
    </row>
    <row r="78" spans="1:5" ht="18" customHeight="1" x14ac:dyDescent="0.2">
      <c r="A78" s="156"/>
      <c r="B78" s="39"/>
      <c r="C78" s="14" t="s">
        <v>245</v>
      </c>
      <c r="D78" s="149"/>
      <c r="E78" s="194"/>
    </row>
    <row r="79" spans="1:5" ht="18" customHeight="1" thickBot="1" x14ac:dyDescent="0.25">
      <c r="A79" s="151" t="s">
        <v>246</v>
      </c>
      <c r="B79" s="152"/>
      <c r="C79" s="99" t="s">
        <v>247</v>
      </c>
      <c r="D79" s="154"/>
      <c r="E79" s="101">
        <v>4500</v>
      </c>
    </row>
    <row r="80" spans="1:5" ht="18" customHeight="1" thickBot="1" x14ac:dyDescent="0.25">
      <c r="A80" s="231" t="s">
        <v>27</v>
      </c>
      <c r="B80" s="232"/>
      <c r="C80" s="233"/>
      <c r="D80" s="79"/>
      <c r="E80" s="191">
        <f>E79</f>
        <v>4500</v>
      </c>
    </row>
    <row r="81" spans="1:5" s="3" customFormat="1" ht="18" customHeight="1" thickBot="1" x14ac:dyDescent="0.25">
      <c r="A81" s="215"/>
      <c r="B81" s="82"/>
      <c r="C81" s="221" t="s">
        <v>22</v>
      </c>
      <c r="D81" s="82"/>
      <c r="E81" s="83"/>
    </row>
    <row r="82" spans="1:5" ht="18" customHeight="1" x14ac:dyDescent="0.2">
      <c r="A82" s="156"/>
      <c r="B82" s="39"/>
      <c r="C82" s="14" t="s">
        <v>4</v>
      </c>
      <c r="D82" s="149"/>
      <c r="E82" s="194"/>
    </row>
    <row r="83" spans="1:5" ht="18" customHeight="1" x14ac:dyDescent="0.2">
      <c r="A83" s="147" t="s">
        <v>15</v>
      </c>
      <c r="B83" s="92"/>
      <c r="C83" s="93" t="s">
        <v>142</v>
      </c>
      <c r="D83" s="148" t="s">
        <v>141</v>
      </c>
      <c r="E83" s="95">
        <v>1500</v>
      </c>
    </row>
    <row r="84" spans="1:5" s="9" customFormat="1" ht="18" customHeight="1" x14ac:dyDescent="0.25">
      <c r="A84" s="147" t="s">
        <v>15</v>
      </c>
      <c r="B84" s="88"/>
      <c r="C84" s="93" t="s">
        <v>142</v>
      </c>
      <c r="D84" s="149" t="s">
        <v>143</v>
      </c>
      <c r="E84" s="95">
        <v>1500</v>
      </c>
    </row>
    <row r="85" spans="1:5" s="9" customFormat="1" ht="18" customHeight="1" x14ac:dyDescent="0.25">
      <c r="A85" s="147" t="s">
        <v>15</v>
      </c>
      <c r="B85" s="92"/>
      <c r="C85" s="93" t="s">
        <v>144</v>
      </c>
      <c r="D85" s="148" t="s">
        <v>141</v>
      </c>
      <c r="E85" s="95">
        <v>10500</v>
      </c>
    </row>
    <row r="86" spans="1:5" s="9" customFormat="1" ht="18" customHeight="1" x14ac:dyDescent="0.25">
      <c r="A86" s="147" t="s">
        <v>15</v>
      </c>
      <c r="B86" s="88"/>
      <c r="C86" s="124" t="s">
        <v>145</v>
      </c>
      <c r="D86" s="149" t="s">
        <v>143</v>
      </c>
      <c r="E86" s="91">
        <v>5500</v>
      </c>
    </row>
    <row r="87" spans="1:5" s="3" customFormat="1" ht="18" customHeight="1" x14ac:dyDescent="0.2">
      <c r="A87" s="147" t="s">
        <v>15</v>
      </c>
      <c r="B87" s="92"/>
      <c r="C87" s="150" t="s">
        <v>146</v>
      </c>
      <c r="D87" s="148" t="s">
        <v>147</v>
      </c>
      <c r="E87" s="95">
        <v>100</v>
      </c>
    </row>
    <row r="88" spans="1:5" ht="18" customHeight="1" x14ac:dyDescent="0.2">
      <c r="A88" s="147" t="s">
        <v>15</v>
      </c>
      <c r="B88" s="92"/>
      <c r="C88" s="150" t="s">
        <v>148</v>
      </c>
      <c r="D88" s="148" t="s">
        <v>149</v>
      </c>
      <c r="E88" s="95">
        <v>500</v>
      </c>
    </row>
    <row r="89" spans="1:5" ht="18" customHeight="1" x14ac:dyDescent="0.2">
      <c r="A89" s="147" t="s">
        <v>15</v>
      </c>
      <c r="B89" s="92"/>
      <c r="C89" s="150" t="s">
        <v>150</v>
      </c>
      <c r="D89" s="148" t="s">
        <v>151</v>
      </c>
      <c r="E89" s="95">
        <v>3000</v>
      </c>
    </row>
    <row r="90" spans="1:5" ht="18" customHeight="1" x14ac:dyDescent="0.2">
      <c r="A90" s="147" t="s">
        <v>15</v>
      </c>
      <c r="B90" s="92"/>
      <c r="C90" s="150" t="s">
        <v>152</v>
      </c>
      <c r="D90" s="148" t="s">
        <v>153</v>
      </c>
      <c r="E90" s="95">
        <v>1500</v>
      </c>
    </row>
    <row r="91" spans="1:5" ht="18" customHeight="1" x14ac:dyDescent="0.2">
      <c r="A91" s="147" t="s">
        <v>15</v>
      </c>
      <c r="B91" s="92"/>
      <c r="C91" s="150" t="s">
        <v>236</v>
      </c>
      <c r="D91" s="148" t="s">
        <v>237</v>
      </c>
      <c r="E91" s="95">
        <v>6000</v>
      </c>
    </row>
    <row r="92" spans="1:5" ht="18" customHeight="1" x14ac:dyDescent="0.2">
      <c r="A92" s="147" t="s">
        <v>15</v>
      </c>
      <c r="B92" s="92" t="s">
        <v>154</v>
      </c>
      <c r="C92" s="150" t="s">
        <v>155</v>
      </c>
      <c r="D92" s="148" t="s">
        <v>156</v>
      </c>
      <c r="E92" s="95">
        <v>100</v>
      </c>
    </row>
    <row r="93" spans="1:5" ht="18" customHeight="1" x14ac:dyDescent="0.2">
      <c r="A93" s="147" t="s">
        <v>15</v>
      </c>
      <c r="B93" s="92"/>
      <c r="C93" s="93" t="s">
        <v>306</v>
      </c>
      <c r="D93" s="148" t="s">
        <v>243</v>
      </c>
      <c r="E93" s="95">
        <v>4000</v>
      </c>
    </row>
    <row r="94" spans="1:5" ht="18" customHeight="1" x14ac:dyDescent="0.2">
      <c r="A94" s="147" t="s">
        <v>15</v>
      </c>
      <c r="B94" s="92"/>
      <c r="C94" s="93" t="s">
        <v>307</v>
      </c>
      <c r="D94" s="148" t="s">
        <v>308</v>
      </c>
      <c r="E94" s="95">
        <v>4700</v>
      </c>
    </row>
    <row r="95" spans="1:5" ht="18" customHeight="1" thickBot="1" x14ac:dyDescent="0.25">
      <c r="A95" s="204" t="s">
        <v>11</v>
      </c>
      <c r="B95" s="136"/>
      <c r="C95" s="213"/>
      <c r="D95" s="205"/>
      <c r="E95" s="206">
        <f>SUM(E83:E94)</f>
        <v>38900</v>
      </c>
    </row>
    <row r="96" spans="1:5" ht="18" customHeight="1" thickBot="1" x14ac:dyDescent="0.25">
      <c r="A96" s="231" t="s">
        <v>26</v>
      </c>
      <c r="B96" s="232"/>
      <c r="C96" s="233"/>
      <c r="D96" s="79"/>
      <c r="E96" s="191">
        <f>SUM(E83:E94)</f>
        <v>38900</v>
      </c>
    </row>
    <row r="97" spans="1:5" ht="18" customHeight="1" thickBot="1" x14ac:dyDescent="0.25">
      <c r="A97" s="58" t="s">
        <v>301</v>
      </c>
      <c r="B97" s="59"/>
      <c r="C97" s="59"/>
      <c r="D97" s="214"/>
      <c r="E97" s="60">
        <f>E9+E42+E59+E76+E96+E80</f>
        <v>382306</v>
      </c>
    </row>
    <row r="98" spans="1:5" ht="20.25" customHeight="1" x14ac:dyDescent="0.2"/>
    <row r="99" spans="1:5" ht="20.25" customHeight="1" x14ac:dyDescent="0.2"/>
    <row r="100" spans="1:5" ht="21.95" customHeight="1" x14ac:dyDescent="0.2"/>
    <row r="101" spans="1:5" s="2" customFormat="1" ht="27" customHeight="1" x14ac:dyDescent="0.25">
      <c r="A101" s="78"/>
      <c r="B101" s="78"/>
      <c r="C101" s="78"/>
      <c r="D101" s="78"/>
      <c r="E101" s="78"/>
    </row>
    <row r="102" spans="1:5" s="3" customFormat="1" ht="31.5" customHeight="1" x14ac:dyDescent="0.2">
      <c r="A102" s="78"/>
      <c r="B102" s="78"/>
      <c r="C102" s="78"/>
      <c r="D102" s="78"/>
      <c r="E102" s="78"/>
    </row>
  </sheetData>
  <mergeCells count="6">
    <mergeCell ref="A9:C9"/>
    <mergeCell ref="A42:C42"/>
    <mergeCell ref="A59:C59"/>
    <mergeCell ref="A76:C76"/>
    <mergeCell ref="A96:C96"/>
    <mergeCell ref="A80:C80"/>
  </mergeCells>
  <printOptions horizontalCentered="1"/>
  <pageMargins left="0.19685039370078741" right="0.19685039370078741" top="7.874015748031496E-2" bottom="7.874015748031496E-2" header="0.19685039370078741" footer="0.19685039370078741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KV</vt:lpstr>
      <vt:lpstr>ZÁSOBNÍK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Vectra Image</dc:creator>
  <cp:lastModifiedBy>Plachá Radka (P8)</cp:lastModifiedBy>
  <cp:lastPrinted>2019-02-27T11:30:36Z</cp:lastPrinted>
  <dcterms:created xsi:type="dcterms:W3CDTF">2001-07-04T08:38:27Z</dcterms:created>
  <dcterms:modified xsi:type="dcterms:W3CDTF">2019-03-14T06:06:36Z</dcterms:modified>
</cp:coreProperties>
</file>