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ce99bc44-50cc-4d90-925d-ea6448fe44ca/"/>
    </mc:Choice>
  </mc:AlternateContent>
  <xr:revisionPtr revIDLastSave="0" documentId="13_ncr:40000001_{9AB026E8-C0CB-4E1E-9EC6-C269777E8190}" xr6:coauthVersionLast="47" xr6:coauthVersionMax="47" xr10:uidLastSave="{00000000-0000-0000-0000-000000000000}"/>
  <bookViews>
    <workbookView xWindow="45" yWindow="1560" windowWidth="21600" windowHeight="12735" tabRatio="500" xr2:uid="{00000000-000D-0000-FFFF-FFFF00000000}"/>
  </bookViews>
  <sheets>
    <sheet name="Sheet1" sheetId="1" r:id="rId1"/>
  </sheets>
  <definedNames>
    <definedName name="_xlnm._FilterDatabase" localSheetId="0" hidden="1">Sheet1!$B$7:$O$22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3" i="1" l="1"/>
  <c r="J14" i="1"/>
  <c r="J21" i="1"/>
  <c r="J18" i="1"/>
  <c r="J12" i="1"/>
  <c r="J19" i="1"/>
  <c r="J10" i="1"/>
  <c r="J22" i="1"/>
  <c r="J20" i="1"/>
  <c r="J9" i="1"/>
  <c r="J15" i="1"/>
  <c r="J11" i="1"/>
  <c r="J7" i="1"/>
  <c r="J16" i="1"/>
  <c r="J17" i="1"/>
  <c r="J8" i="1"/>
  <c r="J13" i="1"/>
  <c r="I23" i="1"/>
  <c r="H23" i="1"/>
  <c r="M8" i="1"/>
  <c r="M14" i="1"/>
  <c r="M21" i="1"/>
  <c r="M18" i="1"/>
  <c r="M12" i="1"/>
  <c r="M19" i="1"/>
  <c r="M10" i="1"/>
  <c r="M22" i="1"/>
  <c r="M20" i="1"/>
  <c r="M9" i="1"/>
  <c r="M15" i="1"/>
  <c r="M11" i="1"/>
  <c r="M7" i="1"/>
  <c r="M16" i="1"/>
  <c r="M17" i="1"/>
  <c r="M13" i="1"/>
  <c r="L23" i="1"/>
  <c r="K23" i="1"/>
  <c r="J23" i="1" l="1"/>
  <c r="M23" i="1"/>
</calcChain>
</file>

<file path=xl/sharedStrings.xml><?xml version="1.0" encoding="utf-8"?>
<sst xmlns="http://schemas.openxmlformats.org/spreadsheetml/2006/main" count="84" uniqueCount="69">
  <si>
    <t>ID</t>
  </si>
  <si>
    <t>Vlastní identifikátor</t>
  </si>
  <si>
    <t>Stav žádosti</t>
  </si>
  <si>
    <t>Název žádosti</t>
  </si>
  <si>
    <t>Žadatel</t>
  </si>
  <si>
    <t>MCP8 199020/2026;MCP8 199654/2026</t>
  </si>
  <si>
    <t>Schváleno formální kontrolou</t>
  </si>
  <si>
    <t>Praha 8 jako líheň vrcholového plážového volejbalu v Praze 2026</t>
  </si>
  <si>
    <t>Beachklub Ládví z.s. (22735135)</t>
  </si>
  <si>
    <t>MCP8 201391/2026</t>
  </si>
  <si>
    <t>Podpora mládežnických družstev klubu, zařazených do projektu talentované mládeže FAČR.</t>
  </si>
  <si>
    <t>FK Admira Praha z.s. (47607122)</t>
  </si>
  <si>
    <t>MCP8 194294/2026</t>
  </si>
  <si>
    <t>Rozvoj volejbalové mládeže a sportovní příprava dětí SK Kometa Praha</t>
  </si>
  <si>
    <t>SK Kometa Praha, z.s. (69780790)</t>
  </si>
  <si>
    <t>MCP8 228655/2026, MCP8 232574/2026, MCP8 234494/2026</t>
  </si>
  <si>
    <t>Sportuj s Aikido Karlín 2026</t>
  </si>
  <si>
    <t>Aikido Karlín, z.s. (27050394)</t>
  </si>
  <si>
    <t>MCP8 210100/2026</t>
  </si>
  <si>
    <t>Sportovní rozvoj pro děti ,mládež a dorost 2026</t>
  </si>
  <si>
    <t>KG Academy, z.s. (05928745)</t>
  </si>
  <si>
    <t>MCP8 228653/2026</t>
  </si>
  <si>
    <t>Sportovní a tělovýchovná činnost dětí a mládeže TJ Slovan Bohnice v roce 2026</t>
  </si>
  <si>
    <t>Tělovýchovná jednota Slovan Bohnice - Praha 8 z.s. (00674842)</t>
  </si>
  <si>
    <t>MCP8 228623/2026</t>
  </si>
  <si>
    <t>Podpora sportovních aktivit na Praze 8 - 2026</t>
  </si>
  <si>
    <t>Kroužek PP - Volnočasové a sportovní centrum, z.s. (06784062)</t>
  </si>
  <si>
    <t>MCP8 219089/2026;MCP8 228627/2026</t>
  </si>
  <si>
    <t>Sportovní kroužky pro děti a mládež</t>
  </si>
  <si>
    <t>Salesiánské středisko mládeže - středisko volného času, o.p.s. (27084876)</t>
  </si>
  <si>
    <t>MCP8 198139/2026</t>
  </si>
  <si>
    <t>Stream of Dance - Taneční sport pro každé dítě</t>
  </si>
  <si>
    <t>Stream of Dance z.s. (01443747)</t>
  </si>
  <si>
    <t>MCP8 210114/2026</t>
  </si>
  <si>
    <t>Příspěvek na sportovní činnost házenkářského oddílu TJ Sokol Kobylisy II</t>
  </si>
  <si>
    <t>Tělocvičná jednota Sokol Kobylisy II. (70936404)</t>
  </si>
  <si>
    <t>MCP8 204667/2026</t>
  </si>
  <si>
    <t>Podpora sportovních dětských oddílů, příspěvek na provozní náklady sportoviště.</t>
  </si>
  <si>
    <t>Tělocvičná jednota Sokol Libeň (00536628)</t>
  </si>
  <si>
    <t>MCP8 218766/2026</t>
  </si>
  <si>
    <t>Zajištění činnosti a výchovy volejbalové a tenisové mládeže v roce 2026</t>
  </si>
  <si>
    <t>Sportovní klub Meteor Praha (00538469)</t>
  </si>
  <si>
    <t>MCP8 228601/2026</t>
  </si>
  <si>
    <t>Zajištění provozu TJ Kobylisy a modernizace sportovišť</t>
  </si>
  <si>
    <t>Tělocvičná jednota Kobylisy, z.s. (00537799)</t>
  </si>
  <si>
    <t>MCP8 216673/2026</t>
  </si>
  <si>
    <t>Mládež SK Joudrs Praha</t>
  </si>
  <si>
    <t>Softballový klub Joudrs Praha (67365582)</t>
  </si>
  <si>
    <t>MCP8 228666/2026</t>
  </si>
  <si>
    <t>Rozvoj pohybových a uměleckých schopností dětí v oblasti gymnastiky a tance DBP</t>
  </si>
  <si>
    <t>Dětský balet Praha, z.s. (05550025)</t>
  </si>
  <si>
    <t>MCP8 228670/2026</t>
  </si>
  <si>
    <t>Podpora sportovního aerobiku a fitness dětí, kadetek a juniorek na Praze 8</t>
  </si>
  <si>
    <t>Spolek Fitness-center Báry a Hanky Šulcové (28557328)</t>
  </si>
  <si>
    <t>dotace 2025</t>
  </si>
  <si>
    <t>požadavek 2026</t>
  </si>
  <si>
    <t>počet členů do 18 let</t>
  </si>
  <si>
    <t>částka podle členů</t>
  </si>
  <si>
    <t>potřebnost body</t>
  </si>
  <si>
    <t>potřebnost Kč</t>
  </si>
  <si>
    <t>poznámka</t>
  </si>
  <si>
    <t>spolupráce s MČ 0-32-75</t>
  </si>
  <si>
    <t>Dlouhodobá sportovní výchova dětí a mládeže 2026 - nad 250 tis. Kč</t>
  </si>
  <si>
    <t>Pořadové číslo</t>
  </si>
  <si>
    <t>Celkem</t>
  </si>
  <si>
    <t xml:space="preserve">návrh komise </t>
  </si>
  <si>
    <t xml:space="preserve">Zastupitelstva městské části Praha 8 </t>
  </si>
  <si>
    <t>ze dne 13.května 2026</t>
  </si>
  <si>
    <t>Příloha usnesení č. Usn ZMC 0012/2026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</si>
</sst>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9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0" fillId="0" borderId="0" xfId="0" applyNumberFormat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4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6" borderId="6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/>
    <xf numFmtId="0" fontId="3" fillId="0" borderId="9" xfId="0" applyFont="1" applyBorder="1" applyAlignment="1">
      <alignment horizontal="left" vertical="center" wrapText="1"/>
    </xf>
    <xf numFmtId="3" fontId="4" fillId="0" borderId="9" xfId="0" applyNumberFormat="1" applyFont="1" applyBorder="1" applyAlignment="1">
      <alignment horizontal="center" vertical="center"/>
    </xf>
    <xf numFmtId="3" fontId="3" fillId="6" borderId="9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3" fontId="3" fillId="4" borderId="9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3" fontId="0" fillId="2" borderId="9" xfId="0" applyNumberForma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/>
    <xf numFmtId="0" fontId="3" fillId="0" borderId="14" xfId="0" applyFont="1" applyBorder="1" applyAlignment="1">
      <alignment horizontal="left" vertical="center" wrapText="1"/>
    </xf>
    <xf numFmtId="3" fontId="3" fillId="0" borderId="14" xfId="0" applyNumberFormat="1" applyFont="1" applyBorder="1" applyAlignment="1">
      <alignment horizontal="center" vertical="center"/>
    </xf>
    <xf numFmtId="3" fontId="3" fillId="6" borderId="14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3" fontId="3" fillId="4" borderId="14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3" fontId="0" fillId="2" borderId="14" xfId="0" applyNumberForma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ální" xfId="0" builtinId="0"/>
  </cellStyles>
  <dxfs count="0"/>
  <tableStyles count="0" defaultTableStyle="TableStyleMedium9" defaultPivotStyle="PivotStyleMedium4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workbookViewId="0">
      <selection activeCell="K1" sqref="K1"/>
    </sheetView>
  </sheetViews>
  <sheetFormatPr defaultColWidth="9.28515625" defaultRowHeight="12.75" x14ac:dyDescent="0.2"/>
  <cols>
    <col min="1" max="1" width="9.28515625" style="6" customWidth="1"/>
    <col min="2" max="2" width="6" style="6" customWidth="1"/>
    <col min="3" max="3" width="54" style="1" hidden="1" customWidth="1"/>
    <col min="4" max="4" width="0.28515625" style="1" customWidth="1"/>
    <col min="5" max="5" width="20.42578125" style="9" customWidth="1"/>
    <col min="6" max="6" width="17" style="9" customWidth="1"/>
    <col min="7" max="7" width="7.5703125" style="10" customWidth="1"/>
    <col min="8" max="8" width="10.5703125" style="10" customWidth="1"/>
    <col min="9" max="9" width="8.7109375" style="6" customWidth="1"/>
    <col min="10" max="10" width="9.5703125" style="6" customWidth="1"/>
    <col min="11" max="11" width="9.28515625" style="10" customWidth="1"/>
    <col min="12" max="12" width="7" style="6" customWidth="1"/>
    <col min="13" max="13" width="7.7109375" style="6" customWidth="1"/>
    <col min="14" max="14" width="11.28515625" style="10" customWidth="1"/>
    <col min="15" max="15" width="11.28515625" style="11" customWidth="1"/>
    <col min="16" max="16" width="9.7109375" style="1" bestFit="1" customWidth="1"/>
    <col min="17" max="17" width="18.7109375" style="1" customWidth="1"/>
    <col min="18" max="16384" width="9.28515625" style="1"/>
  </cols>
  <sheetData>
    <row r="1" spans="1:17" x14ac:dyDescent="0.2">
      <c r="K1" s="11" t="s">
        <v>68</v>
      </c>
    </row>
    <row r="2" spans="1:17" x14ac:dyDescent="0.2">
      <c r="K2" s="11" t="s">
        <v>66</v>
      </c>
    </row>
    <row r="3" spans="1:17" x14ac:dyDescent="0.2">
      <c r="K3" s="11" t="s">
        <v>67</v>
      </c>
    </row>
    <row r="4" spans="1:17" ht="13.5" thickBot="1" x14ac:dyDescent="0.25"/>
    <row r="5" spans="1:17" ht="13.5" thickBot="1" x14ac:dyDescent="0.25">
      <c r="A5" s="63" t="s">
        <v>62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5"/>
    </row>
    <row r="6" spans="1:17" s="6" customFormat="1" ht="39" thickBot="1" x14ac:dyDescent="0.3">
      <c r="A6" s="21" t="s">
        <v>63</v>
      </c>
      <c r="B6" s="28" t="s">
        <v>0</v>
      </c>
      <c r="C6" s="28" t="s">
        <v>1</v>
      </c>
      <c r="D6" s="28" t="s">
        <v>2</v>
      </c>
      <c r="E6" s="29" t="s">
        <v>3</v>
      </c>
      <c r="F6" s="29" t="s">
        <v>4</v>
      </c>
      <c r="G6" s="30" t="s">
        <v>54</v>
      </c>
      <c r="H6" s="31" t="s">
        <v>55</v>
      </c>
      <c r="I6" s="29" t="s">
        <v>56</v>
      </c>
      <c r="J6" s="32" t="s">
        <v>57</v>
      </c>
      <c r="K6" s="33" t="s">
        <v>61</v>
      </c>
      <c r="L6" s="29" t="s">
        <v>58</v>
      </c>
      <c r="M6" s="34" t="s">
        <v>59</v>
      </c>
      <c r="N6" s="35" t="s">
        <v>65</v>
      </c>
      <c r="O6" s="36" t="s">
        <v>60</v>
      </c>
      <c r="P6" s="10"/>
      <c r="Q6" s="7"/>
    </row>
    <row r="7" spans="1:17" ht="38.25" x14ac:dyDescent="0.2">
      <c r="A7" s="37">
        <v>1</v>
      </c>
      <c r="B7" s="38">
        <v>16218</v>
      </c>
      <c r="C7" s="39" t="s">
        <v>45</v>
      </c>
      <c r="D7" s="39" t="s">
        <v>6</v>
      </c>
      <c r="E7" s="40" t="s">
        <v>46</v>
      </c>
      <c r="F7" s="40" t="s">
        <v>47</v>
      </c>
      <c r="G7" s="41">
        <v>1000000</v>
      </c>
      <c r="H7" s="42">
        <v>1400000</v>
      </c>
      <c r="I7" s="43">
        <v>454</v>
      </c>
      <c r="J7" s="44">
        <f t="shared" ref="J7:J22" si="0">I7*798</f>
        <v>362292</v>
      </c>
      <c r="K7" s="45">
        <v>75000</v>
      </c>
      <c r="L7" s="43">
        <v>9.5</v>
      </c>
      <c r="M7" s="46">
        <f t="shared" ref="M7:M22" si="1">L7*18400</f>
        <v>174800</v>
      </c>
      <c r="N7" s="47">
        <v>1200000</v>
      </c>
      <c r="O7" s="48"/>
      <c r="P7" s="18"/>
      <c r="Q7" s="19"/>
    </row>
    <row r="8" spans="1:17" ht="63.75" x14ac:dyDescent="0.2">
      <c r="A8" s="49">
        <v>2</v>
      </c>
      <c r="B8" s="8">
        <v>15920</v>
      </c>
      <c r="C8" s="3" t="s">
        <v>9</v>
      </c>
      <c r="D8" s="3" t="s">
        <v>6</v>
      </c>
      <c r="E8" s="4" t="s">
        <v>10</v>
      </c>
      <c r="F8" s="4" t="s">
        <v>11</v>
      </c>
      <c r="G8" s="5">
        <v>920000</v>
      </c>
      <c r="H8" s="15">
        <v>1400000</v>
      </c>
      <c r="I8" s="2">
        <v>352</v>
      </c>
      <c r="J8" s="14">
        <f t="shared" si="0"/>
        <v>280896</v>
      </c>
      <c r="K8" s="13">
        <v>75000</v>
      </c>
      <c r="L8" s="2">
        <v>8.75</v>
      </c>
      <c r="M8" s="12">
        <f t="shared" si="1"/>
        <v>161000</v>
      </c>
      <c r="N8" s="20">
        <v>1100000</v>
      </c>
      <c r="O8" s="50"/>
      <c r="Q8" s="19"/>
    </row>
    <row r="9" spans="1:17" ht="51" x14ac:dyDescent="0.2">
      <c r="A9" s="49">
        <v>3</v>
      </c>
      <c r="B9" s="8">
        <v>16067</v>
      </c>
      <c r="C9" s="3" t="s">
        <v>36</v>
      </c>
      <c r="D9" s="3" t="s">
        <v>6</v>
      </c>
      <c r="E9" s="4" t="s">
        <v>37</v>
      </c>
      <c r="F9" s="4" t="s">
        <v>38</v>
      </c>
      <c r="G9" s="5">
        <v>800000</v>
      </c>
      <c r="H9" s="15">
        <v>1225000</v>
      </c>
      <c r="I9" s="2">
        <v>440</v>
      </c>
      <c r="J9" s="14">
        <f t="shared" si="0"/>
        <v>351120</v>
      </c>
      <c r="K9" s="13">
        <v>75000</v>
      </c>
      <c r="L9" s="2">
        <v>8</v>
      </c>
      <c r="M9" s="12">
        <f t="shared" si="1"/>
        <v>147200</v>
      </c>
      <c r="N9" s="20">
        <v>930000</v>
      </c>
      <c r="O9" s="50"/>
      <c r="Q9" s="19"/>
    </row>
    <row r="10" spans="1:17" ht="63.75" x14ac:dyDescent="0.2">
      <c r="A10" s="49">
        <v>4</v>
      </c>
      <c r="B10" s="8">
        <v>15965</v>
      </c>
      <c r="C10" s="3" t="s">
        <v>27</v>
      </c>
      <c r="D10" s="3" t="s">
        <v>6</v>
      </c>
      <c r="E10" s="4" t="s">
        <v>28</v>
      </c>
      <c r="F10" s="4" t="s">
        <v>29</v>
      </c>
      <c r="G10" s="5">
        <v>660000</v>
      </c>
      <c r="H10" s="15">
        <v>1250000</v>
      </c>
      <c r="I10" s="2">
        <v>636</v>
      </c>
      <c r="J10" s="14">
        <f t="shared" si="0"/>
        <v>507528</v>
      </c>
      <c r="K10" s="13">
        <v>32500</v>
      </c>
      <c r="L10" s="2">
        <v>9</v>
      </c>
      <c r="M10" s="12">
        <f t="shared" si="1"/>
        <v>165600</v>
      </c>
      <c r="N10" s="20">
        <v>900000</v>
      </c>
      <c r="O10" s="50"/>
      <c r="Q10" s="19"/>
    </row>
    <row r="11" spans="1:17" ht="38.25" x14ac:dyDescent="0.2">
      <c r="A11" s="49">
        <v>5</v>
      </c>
      <c r="B11" s="8">
        <v>16216</v>
      </c>
      <c r="C11" s="3" t="s">
        <v>42</v>
      </c>
      <c r="D11" s="3" t="s">
        <v>6</v>
      </c>
      <c r="E11" s="4" t="s">
        <v>43</v>
      </c>
      <c r="F11" s="4" t="s">
        <v>44</v>
      </c>
      <c r="G11" s="5">
        <v>800000</v>
      </c>
      <c r="H11" s="15">
        <v>1100000</v>
      </c>
      <c r="I11" s="2">
        <v>578</v>
      </c>
      <c r="J11" s="14">
        <f t="shared" si="0"/>
        <v>461244</v>
      </c>
      <c r="K11" s="13">
        <v>75000</v>
      </c>
      <c r="L11" s="2">
        <v>9</v>
      </c>
      <c r="M11" s="12">
        <f t="shared" si="1"/>
        <v>165600</v>
      </c>
      <c r="N11" s="20">
        <v>900000</v>
      </c>
      <c r="O11" s="50"/>
      <c r="Q11" s="19"/>
    </row>
    <row r="12" spans="1:17" ht="51" x14ac:dyDescent="0.2">
      <c r="A12" s="49">
        <v>6</v>
      </c>
      <c r="B12" s="8">
        <v>15953</v>
      </c>
      <c r="C12" s="3" t="s">
        <v>21</v>
      </c>
      <c r="D12" s="3" t="s">
        <v>6</v>
      </c>
      <c r="E12" s="4" t="s">
        <v>22</v>
      </c>
      <c r="F12" s="4" t="s">
        <v>23</v>
      </c>
      <c r="G12" s="5">
        <v>700000</v>
      </c>
      <c r="H12" s="15">
        <v>1450000</v>
      </c>
      <c r="I12" s="2">
        <v>387</v>
      </c>
      <c r="J12" s="14">
        <f t="shared" si="0"/>
        <v>308826</v>
      </c>
      <c r="K12" s="13">
        <v>75000</v>
      </c>
      <c r="L12" s="2">
        <v>8</v>
      </c>
      <c r="M12" s="12">
        <f t="shared" si="1"/>
        <v>147200</v>
      </c>
      <c r="N12" s="20">
        <v>750000</v>
      </c>
      <c r="O12" s="50"/>
      <c r="Q12" s="19"/>
    </row>
    <row r="13" spans="1:17" ht="38.25" x14ac:dyDescent="0.2">
      <c r="A13" s="49">
        <v>7</v>
      </c>
      <c r="B13" s="8">
        <v>15919</v>
      </c>
      <c r="C13" s="3" t="s">
        <v>5</v>
      </c>
      <c r="D13" s="3" t="s">
        <v>6</v>
      </c>
      <c r="E13" s="4" t="s">
        <v>7</v>
      </c>
      <c r="F13" s="4" t="s">
        <v>8</v>
      </c>
      <c r="G13" s="5">
        <v>400000</v>
      </c>
      <c r="H13" s="15">
        <v>1000000</v>
      </c>
      <c r="I13" s="2">
        <v>556</v>
      </c>
      <c r="J13" s="14">
        <f t="shared" si="0"/>
        <v>443688</v>
      </c>
      <c r="K13" s="13">
        <v>75000</v>
      </c>
      <c r="L13" s="2">
        <v>8</v>
      </c>
      <c r="M13" s="12">
        <f t="shared" si="1"/>
        <v>147200</v>
      </c>
      <c r="N13" s="20">
        <v>700000</v>
      </c>
      <c r="O13" s="50"/>
      <c r="Q13" s="19"/>
    </row>
    <row r="14" spans="1:17" ht="51" x14ac:dyDescent="0.2">
      <c r="A14" s="49">
        <v>8</v>
      </c>
      <c r="B14" s="8">
        <v>15942</v>
      </c>
      <c r="C14" s="3" t="s">
        <v>12</v>
      </c>
      <c r="D14" s="3" t="s">
        <v>6</v>
      </c>
      <c r="E14" s="4" t="s">
        <v>13</v>
      </c>
      <c r="F14" s="4" t="s">
        <v>14</v>
      </c>
      <c r="G14" s="5">
        <v>570000</v>
      </c>
      <c r="H14" s="15">
        <v>1400000</v>
      </c>
      <c r="I14" s="2">
        <v>289</v>
      </c>
      <c r="J14" s="14">
        <f t="shared" si="0"/>
        <v>230622</v>
      </c>
      <c r="K14" s="13">
        <v>75000</v>
      </c>
      <c r="L14" s="2">
        <v>8</v>
      </c>
      <c r="M14" s="12">
        <f t="shared" si="1"/>
        <v>147200</v>
      </c>
      <c r="N14" s="20">
        <v>700000</v>
      </c>
      <c r="O14" s="50"/>
      <c r="Q14" s="19"/>
    </row>
    <row r="15" spans="1:17" ht="51" x14ac:dyDescent="0.2">
      <c r="A15" s="49">
        <v>9</v>
      </c>
      <c r="B15" s="8">
        <v>16175</v>
      </c>
      <c r="C15" s="3" t="s">
        <v>39</v>
      </c>
      <c r="D15" s="3" t="s">
        <v>6</v>
      </c>
      <c r="E15" s="4" t="s">
        <v>40</v>
      </c>
      <c r="F15" s="4" t="s">
        <v>41</v>
      </c>
      <c r="G15" s="5">
        <v>620000</v>
      </c>
      <c r="H15" s="15">
        <v>1300000</v>
      </c>
      <c r="I15" s="2">
        <v>320</v>
      </c>
      <c r="J15" s="14">
        <f t="shared" si="0"/>
        <v>255360</v>
      </c>
      <c r="K15" s="13">
        <v>75000</v>
      </c>
      <c r="L15" s="2">
        <v>8</v>
      </c>
      <c r="M15" s="12">
        <f t="shared" si="1"/>
        <v>147200</v>
      </c>
      <c r="N15" s="20">
        <v>700000</v>
      </c>
      <c r="O15" s="50"/>
      <c r="Q15" s="19"/>
    </row>
    <row r="16" spans="1:17" ht="51" x14ac:dyDescent="0.2">
      <c r="A16" s="49">
        <v>10</v>
      </c>
      <c r="B16" s="8">
        <v>16243</v>
      </c>
      <c r="C16" s="3" t="s">
        <v>48</v>
      </c>
      <c r="D16" s="3" t="s">
        <v>6</v>
      </c>
      <c r="E16" s="4" t="s">
        <v>49</v>
      </c>
      <c r="F16" s="4" t="s">
        <v>50</v>
      </c>
      <c r="G16" s="5">
        <v>550000</v>
      </c>
      <c r="H16" s="15">
        <v>1450000</v>
      </c>
      <c r="I16" s="2">
        <v>169</v>
      </c>
      <c r="J16" s="14">
        <f t="shared" si="0"/>
        <v>134862</v>
      </c>
      <c r="K16" s="13">
        <v>75000</v>
      </c>
      <c r="L16" s="2">
        <v>8.25</v>
      </c>
      <c r="M16" s="12">
        <f t="shared" si="1"/>
        <v>151800</v>
      </c>
      <c r="N16" s="20">
        <v>650000</v>
      </c>
      <c r="O16" s="50"/>
      <c r="Q16" s="19"/>
    </row>
    <row r="17" spans="1:17" ht="51" x14ac:dyDescent="0.2">
      <c r="A17" s="49">
        <v>11</v>
      </c>
      <c r="B17" s="8">
        <v>16246</v>
      </c>
      <c r="C17" s="3" t="s">
        <v>51</v>
      </c>
      <c r="D17" s="3" t="s">
        <v>6</v>
      </c>
      <c r="E17" s="4" t="s">
        <v>52</v>
      </c>
      <c r="F17" s="4" t="s">
        <v>53</v>
      </c>
      <c r="G17" s="5">
        <v>550000</v>
      </c>
      <c r="H17" s="15">
        <v>900000</v>
      </c>
      <c r="I17" s="2">
        <v>176</v>
      </c>
      <c r="J17" s="14">
        <f t="shared" si="0"/>
        <v>140448</v>
      </c>
      <c r="K17" s="13">
        <v>32500</v>
      </c>
      <c r="L17" s="2">
        <v>6.75</v>
      </c>
      <c r="M17" s="12">
        <f t="shared" si="1"/>
        <v>124200</v>
      </c>
      <c r="N17" s="20">
        <v>650000</v>
      </c>
      <c r="O17" s="50"/>
      <c r="Q17" s="19"/>
    </row>
    <row r="18" spans="1:17" ht="38.25" x14ac:dyDescent="0.2">
      <c r="A18" s="49">
        <v>12</v>
      </c>
      <c r="B18" s="8">
        <v>15946</v>
      </c>
      <c r="C18" s="3" t="s">
        <v>18</v>
      </c>
      <c r="D18" s="3" t="s">
        <v>6</v>
      </c>
      <c r="E18" s="4" t="s">
        <v>19</v>
      </c>
      <c r="F18" s="4" t="s">
        <v>20</v>
      </c>
      <c r="G18" s="5">
        <v>0</v>
      </c>
      <c r="H18" s="15">
        <v>410000</v>
      </c>
      <c r="I18" s="2">
        <v>137</v>
      </c>
      <c r="J18" s="14">
        <f t="shared" si="0"/>
        <v>109326</v>
      </c>
      <c r="K18" s="13">
        <v>75000</v>
      </c>
      <c r="L18" s="2">
        <v>6.5</v>
      </c>
      <c r="M18" s="12">
        <f t="shared" si="1"/>
        <v>119600</v>
      </c>
      <c r="N18" s="20">
        <v>370000</v>
      </c>
      <c r="O18" s="50"/>
      <c r="Q18" s="19"/>
    </row>
    <row r="19" spans="1:17" ht="51" x14ac:dyDescent="0.2">
      <c r="A19" s="49">
        <v>13</v>
      </c>
      <c r="B19" s="8">
        <v>15956</v>
      </c>
      <c r="C19" s="3" t="s">
        <v>24</v>
      </c>
      <c r="D19" s="3" t="s">
        <v>6</v>
      </c>
      <c r="E19" s="4" t="s">
        <v>25</v>
      </c>
      <c r="F19" s="4" t="s">
        <v>26</v>
      </c>
      <c r="G19" s="5">
        <v>200000</v>
      </c>
      <c r="H19" s="15">
        <v>680000</v>
      </c>
      <c r="I19" s="2">
        <v>297</v>
      </c>
      <c r="J19" s="14">
        <f t="shared" si="0"/>
        <v>237006</v>
      </c>
      <c r="K19" s="13">
        <v>75000</v>
      </c>
      <c r="L19" s="2">
        <v>6.67</v>
      </c>
      <c r="M19" s="12">
        <f t="shared" si="1"/>
        <v>122728</v>
      </c>
      <c r="N19" s="20">
        <v>360000</v>
      </c>
      <c r="O19" s="50"/>
      <c r="Q19" s="19"/>
    </row>
    <row r="20" spans="1:17" ht="51" x14ac:dyDescent="0.2">
      <c r="A20" s="49">
        <v>14</v>
      </c>
      <c r="B20" s="8">
        <v>16025</v>
      </c>
      <c r="C20" s="3" t="s">
        <v>33</v>
      </c>
      <c r="D20" s="3" t="s">
        <v>6</v>
      </c>
      <c r="E20" s="4" t="s">
        <v>34</v>
      </c>
      <c r="F20" s="4" t="s">
        <v>35</v>
      </c>
      <c r="G20" s="5">
        <v>300000</v>
      </c>
      <c r="H20" s="15">
        <v>400000</v>
      </c>
      <c r="I20" s="2">
        <v>86</v>
      </c>
      <c r="J20" s="14">
        <f t="shared" si="0"/>
        <v>68628</v>
      </c>
      <c r="K20" s="13">
        <v>32500</v>
      </c>
      <c r="L20" s="2">
        <v>8.75</v>
      </c>
      <c r="M20" s="12">
        <f t="shared" si="1"/>
        <v>161000</v>
      </c>
      <c r="N20" s="20">
        <v>350000</v>
      </c>
      <c r="O20" s="50"/>
      <c r="Q20" s="19"/>
    </row>
    <row r="21" spans="1:17" ht="25.5" x14ac:dyDescent="0.2">
      <c r="A21" s="49">
        <v>15</v>
      </c>
      <c r="B21" s="8">
        <v>15944</v>
      </c>
      <c r="C21" s="3" t="s">
        <v>15</v>
      </c>
      <c r="D21" s="3" t="s">
        <v>6</v>
      </c>
      <c r="E21" s="4" t="s">
        <v>16</v>
      </c>
      <c r="F21" s="4" t="s">
        <v>17</v>
      </c>
      <c r="G21" s="5">
        <v>220000</v>
      </c>
      <c r="H21" s="15">
        <v>350000</v>
      </c>
      <c r="I21" s="2">
        <v>155</v>
      </c>
      <c r="J21" s="14">
        <f t="shared" si="0"/>
        <v>123690</v>
      </c>
      <c r="K21" s="13">
        <v>32500</v>
      </c>
      <c r="L21" s="2">
        <v>7.5</v>
      </c>
      <c r="M21" s="12">
        <f t="shared" si="1"/>
        <v>138000</v>
      </c>
      <c r="N21" s="20">
        <v>300000</v>
      </c>
      <c r="O21" s="50"/>
      <c r="Q21" s="19"/>
    </row>
    <row r="22" spans="1:17" ht="39" thickBot="1" x14ac:dyDescent="0.25">
      <c r="A22" s="51">
        <v>16</v>
      </c>
      <c r="B22" s="52">
        <v>15986</v>
      </c>
      <c r="C22" s="53" t="s">
        <v>30</v>
      </c>
      <c r="D22" s="53" t="s">
        <v>6</v>
      </c>
      <c r="E22" s="54" t="s">
        <v>31</v>
      </c>
      <c r="F22" s="54" t="s">
        <v>32</v>
      </c>
      <c r="G22" s="55">
        <v>0</v>
      </c>
      <c r="H22" s="56">
        <v>280000</v>
      </c>
      <c r="I22" s="57">
        <v>255</v>
      </c>
      <c r="J22" s="58">
        <f t="shared" si="0"/>
        <v>203490</v>
      </c>
      <c r="K22" s="59">
        <v>75000</v>
      </c>
      <c r="L22" s="57">
        <v>5.75</v>
      </c>
      <c r="M22" s="60">
        <f t="shared" si="1"/>
        <v>105800</v>
      </c>
      <c r="N22" s="61">
        <v>280000</v>
      </c>
      <c r="O22" s="62"/>
      <c r="Q22" s="19"/>
    </row>
    <row r="23" spans="1:17" ht="13.5" thickBot="1" x14ac:dyDescent="0.25">
      <c r="A23" s="22" t="s">
        <v>64</v>
      </c>
      <c r="B23" s="23"/>
      <c r="C23" s="24"/>
      <c r="D23" s="24"/>
      <c r="E23" s="25"/>
      <c r="F23" s="25"/>
      <c r="G23" s="26"/>
      <c r="H23" s="26">
        <f t="shared" ref="H23:N23" si="2">SUM(H7:H22)</f>
        <v>15995000</v>
      </c>
      <c r="I23" s="23">
        <f t="shared" si="2"/>
        <v>5287</v>
      </c>
      <c r="J23" s="23">
        <f t="shared" si="2"/>
        <v>4219026</v>
      </c>
      <c r="K23" s="26">
        <f t="shared" si="2"/>
        <v>1030000</v>
      </c>
      <c r="L23" s="23">
        <f t="shared" si="2"/>
        <v>126.42</v>
      </c>
      <c r="M23" s="23">
        <f t="shared" si="2"/>
        <v>2326128</v>
      </c>
      <c r="N23" s="26">
        <f t="shared" si="2"/>
        <v>10840000</v>
      </c>
      <c r="O23" s="27"/>
    </row>
    <row r="25" spans="1:17" x14ac:dyDescent="0.2">
      <c r="H25" s="16"/>
      <c r="I25" s="17"/>
      <c r="J25" s="17"/>
      <c r="K25" s="16"/>
      <c r="L25" s="17"/>
    </row>
    <row r="26" spans="1:17" x14ac:dyDescent="0.2">
      <c r="H26" s="16"/>
      <c r="I26" s="17"/>
      <c r="J26" s="17"/>
      <c r="K26" s="16"/>
      <c r="L26" s="17"/>
    </row>
    <row r="47" spans="10:10" x14ac:dyDescent="0.2">
      <c r="J47" s="10"/>
    </row>
  </sheetData>
  <sortState xmlns:xlrd2="http://schemas.microsoft.com/office/spreadsheetml/2017/richdata2" ref="B7:O22">
    <sortCondition descending="1" ref="N7:N22"/>
  </sortState>
  <mergeCells count="1">
    <mergeCell ref="A5:O5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Záklasníková Vlasta (P8)</dc:creator>
  <cp:lastModifiedBy>Plachá Radka (P8)</cp:lastModifiedBy>
  <cp:lastPrinted>2026-04-22T08:04:24Z</cp:lastPrinted>
  <dcterms:created xsi:type="dcterms:W3CDTF">2026-04-22T05:46:04Z</dcterms:created>
  <dcterms:modified xsi:type="dcterms:W3CDTF">2026-05-14T04:34:32Z</dcterms:modified>
</cp:coreProperties>
</file>