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5" windowWidth="12120" windowHeight="9120"/>
  </bookViews>
  <sheets>
    <sheet name="KV" sheetId="2" r:id="rId1"/>
  </sheets>
  <calcPr calcId="125725"/>
</workbook>
</file>

<file path=xl/calcChain.xml><?xml version="1.0" encoding="utf-8"?>
<calcChain xmlns="http://schemas.openxmlformats.org/spreadsheetml/2006/main">
  <c r="F88" i="2"/>
  <c r="F216"/>
  <c r="F227" s="1"/>
  <c r="F201"/>
  <c r="F186"/>
  <c r="F162"/>
  <c r="F165"/>
  <c r="F96"/>
  <c r="F18"/>
  <c r="F192"/>
  <c r="F150"/>
  <c r="F71"/>
  <c r="F72" s="1"/>
  <c r="F193" l="1"/>
  <c r="F262"/>
  <c r="F109" l="1"/>
  <c r="F144"/>
  <c r="F181"/>
  <c r="F89"/>
  <c r="F17"/>
  <c r="F240"/>
  <c r="F263" s="1"/>
  <c r="F228" l="1"/>
  <c r="F151"/>
  <c r="F182" l="1"/>
  <c r="F202" s="1"/>
  <c r="F264" s="1"/>
</calcChain>
</file>

<file path=xl/comments1.xml><?xml version="1.0" encoding="utf-8"?>
<comments xmlns="http://schemas.openxmlformats.org/spreadsheetml/2006/main">
  <authors>
    <author>Židovská Iveta Ing.</author>
  </authors>
  <commentList>
    <comment ref="D130" authorId="0">
      <text>
        <r>
          <rPr>
            <b/>
            <sz val="9"/>
            <color indexed="81"/>
            <rFont val="Tahoma"/>
            <family val="2"/>
            <charset val="238"/>
          </rPr>
          <t>původní název Úprava gastroprovozu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178" authorId="0">
      <text>
        <r>
          <rPr>
            <b/>
            <sz val="9"/>
            <color indexed="81"/>
            <rFont val="Tahoma"/>
            <family val="2"/>
            <charset val="238"/>
          </rPr>
          <t>původní název Obnova interiérů jesle Mirovická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251" authorId="0">
      <text>
        <r>
          <rPr>
            <sz val="9"/>
            <color indexed="81"/>
            <rFont val="Tahoma"/>
            <family val="2"/>
            <charset val="238"/>
          </rPr>
          <t>pouze změna názvu dle požadavku ICT, původní: Licence Microsoft (licence VDI + Call pro 300 usr. + Office + Exchange)</t>
        </r>
      </text>
    </comment>
  </commentList>
</comments>
</file>

<file path=xl/sharedStrings.xml><?xml version="1.0" encoding="utf-8"?>
<sst xmlns="http://schemas.openxmlformats.org/spreadsheetml/2006/main" count="579" uniqueCount="353">
  <si>
    <t>ORJ</t>
  </si>
  <si>
    <t>Název akce</t>
  </si>
  <si>
    <t>Adresa akce</t>
  </si>
  <si>
    <t>Číslo akce (ORG)</t>
  </si>
  <si>
    <t>Číslo akce            (pouze akce z r. 2015)</t>
  </si>
  <si>
    <t>0414</t>
  </si>
  <si>
    <t>MŠ Sokolovská</t>
  </si>
  <si>
    <t>Server počítačové učebny</t>
  </si>
  <si>
    <t>ZŠ Palmovka</t>
  </si>
  <si>
    <t>ZŠ Mazurská</t>
  </si>
  <si>
    <t>ZŠ a MŠ Na Slovance</t>
  </si>
  <si>
    <t>Multifunkční tlaková pánev s míchadlem</t>
  </si>
  <si>
    <t>ZŠ Žernosecká</t>
  </si>
  <si>
    <t>Rekonstrukce vnitřního atria školy a osazení herními prvky</t>
  </si>
  <si>
    <t>ZŠ Hovorčovická</t>
  </si>
  <si>
    <t>p.č. 9/3, k.ú. Libeň</t>
  </si>
  <si>
    <t xml:space="preserve">p.č. 1307/1, 1307/25, 1307/17, k.ú. Troja </t>
  </si>
  <si>
    <t xml:space="preserve">p.č. 1324/67, 1324/68, 1324/69, 1324/32 </t>
  </si>
  <si>
    <t xml:space="preserve">p.č. 3969/2, 3994/3, k.ú. Libeň </t>
  </si>
  <si>
    <t>ODBOR SOCIÁLNÍCH VĚCÍ</t>
  </si>
  <si>
    <t>80033020509</t>
  </si>
  <si>
    <t>parc. č. 691 na k. ú. Libeň</t>
  </si>
  <si>
    <t>50213</t>
  </si>
  <si>
    <t>poliklinika Mazurská 484</t>
  </si>
  <si>
    <t>50414</t>
  </si>
  <si>
    <t>50215</t>
  </si>
  <si>
    <t>Šimůnkova 1600</t>
  </si>
  <si>
    <t>Obnova vozového parku OÚSS</t>
  </si>
  <si>
    <t>Bulovka 1462/10</t>
  </si>
  <si>
    <t>Telefonní ústředna OÚSS</t>
  </si>
  <si>
    <t>Mirovická 1282/6</t>
  </si>
  <si>
    <t>Bulovka 1462/10-12</t>
  </si>
  <si>
    <t>OSV celkem</t>
  </si>
  <si>
    <t>Rekonstrukce gastroprovozu ZŠ Mazurská</t>
  </si>
  <si>
    <t>ZŠ Libčická</t>
  </si>
  <si>
    <t>Rekonstrukce gastroprovozu ZŠ Dolákova</t>
  </si>
  <si>
    <t>ZŠ Dolákova</t>
  </si>
  <si>
    <t>Rekonstrukce gastroprovozu MŠ Na Přesypu</t>
  </si>
  <si>
    <t>MŠ Na Přesypu</t>
  </si>
  <si>
    <t>ZŠ U Školské zahrady</t>
  </si>
  <si>
    <t>ZŠ Burešova</t>
  </si>
  <si>
    <t>Projektová příprava</t>
  </si>
  <si>
    <t>SeS</t>
  </si>
  <si>
    <t>Investiční akce malého rozsahu</t>
  </si>
  <si>
    <t>0731</t>
  </si>
  <si>
    <t>Rozvoj MKS Bezpečná osmička</t>
  </si>
  <si>
    <t>U Meteoru 6, 180 48  Praha 8</t>
  </si>
  <si>
    <t>Obnova MKS</t>
  </si>
  <si>
    <t>ODBOR SPRÁVY MAJETKU</t>
  </si>
  <si>
    <t>0931</t>
  </si>
  <si>
    <t>Automatizovaný systém řízení a monitoringu bezpečnosti sítě</t>
  </si>
  <si>
    <t>Obnova síťové infrastruktury</t>
  </si>
  <si>
    <t xml:space="preserve">Nákup 2 ks motocyklů </t>
  </si>
  <si>
    <t>ODBOR ŠKOLSTVÍ</t>
  </si>
  <si>
    <t>Zázemí pro školní družinu (altán, domeček, herní prvky)</t>
  </si>
  <si>
    <t>OŽP celkem</t>
  </si>
  <si>
    <t>OŠ celkem</t>
  </si>
  <si>
    <t>SeS celkem</t>
  </si>
  <si>
    <t>OKS (kapitola 9) celkem</t>
  </si>
  <si>
    <t>SERVISNÍ STŘEDISKO PRO SPRÁVU SVĚŘENÉHO MAJETKU MČ PRAHA 8</t>
  </si>
  <si>
    <t>ODBOR KANCELÁŘ STAROSTY</t>
  </si>
  <si>
    <t>OSM celkem</t>
  </si>
  <si>
    <t>050213</t>
  </si>
  <si>
    <t>050414</t>
  </si>
  <si>
    <t>050215</t>
  </si>
  <si>
    <t>080112</t>
  </si>
  <si>
    <t>Revitalizace náměstí a parku u KD Krakov</t>
  </si>
  <si>
    <t xml:space="preserve">Sokolovská – p.č. 769/10, 843/3, 854/63, 844/22, k.ú. Karlín </t>
  </si>
  <si>
    <t xml:space="preserve">Vybudování parku u ul. Žernosecká </t>
  </si>
  <si>
    <t xml:space="preserve">Revitalizace náměstíčka ulice Krynická x Pomořanská  </t>
  </si>
  <si>
    <t xml:space="preserve">Revitalizace parku Pod Plynojemem  </t>
  </si>
  <si>
    <t>ODBOR ŽIVOTNÍHO PROSTŘEDÍ A SPECIÁLNÍCH PROJEKTŮ</t>
  </si>
  <si>
    <t>0202</t>
  </si>
  <si>
    <t>ODBOR DOPRAVY</t>
  </si>
  <si>
    <t>Rekonstrukce chodníků</t>
  </si>
  <si>
    <t>OD celkem</t>
  </si>
  <si>
    <t>Rekonstrukce kapličky sv. Jana Nepomuckého v Čimicích</t>
  </si>
  <si>
    <t>Restaurování soch andělů v kapli Libeňského zámku</t>
  </si>
  <si>
    <t>ODBOR ÚZEMNÍHO ROZVOJE A VÝSTAVBY</t>
  </si>
  <si>
    <t>OÚRV celkem</t>
  </si>
  <si>
    <t>ODBOR KANCELÁŘ TAJEMNÍKA</t>
  </si>
  <si>
    <t>Interaktivní úřední deska</t>
  </si>
  <si>
    <t>OKT celkem</t>
  </si>
  <si>
    <t>ZŠ Petra Strozziho</t>
  </si>
  <si>
    <t>MŠ Korycanská</t>
  </si>
  <si>
    <t>MŠ U Sluncové</t>
  </si>
  <si>
    <t>MČ Praha 8</t>
  </si>
  <si>
    <t>park Pod Okrouhlíkem, k.ú.Kobylisy</t>
  </si>
  <si>
    <t>Zateplení střechy objektu Bínova 8, 10, 12</t>
  </si>
  <si>
    <t>Portál mobilních služeb</t>
  </si>
  <si>
    <t>Pořízení digitální databáze dokumentů</t>
  </si>
  <si>
    <t>MŠ Bojasova</t>
  </si>
  <si>
    <t>Elektrický kotel do ŠK</t>
  </si>
  <si>
    <t>MŠ Šiškova</t>
  </si>
  <si>
    <t>Nové plynové kotle pro ŠK</t>
  </si>
  <si>
    <t>Myčka  nádobí</t>
  </si>
  <si>
    <t>Založení přírodní učebny</t>
  </si>
  <si>
    <t>Stavební úpravy interiérů KD Ládví</t>
  </si>
  <si>
    <t>KD Ládví</t>
  </si>
  <si>
    <t>Rekonstrukce učebny fyziky a chemie</t>
  </si>
  <si>
    <t>ZŠ  Hovorčovická</t>
  </si>
  <si>
    <t>Instalace kódů na památky</t>
  </si>
  <si>
    <t>Vánoční osvětlení Prahy 2016</t>
  </si>
  <si>
    <t xml:space="preserve">Projektová dokumentace výstavby "startovacích" bytů </t>
  </si>
  <si>
    <t>Antigraffiti program</t>
  </si>
  <si>
    <t>Antigraffitové nástřiky</t>
  </si>
  <si>
    <t>080514</t>
  </si>
  <si>
    <t>0804</t>
  </si>
  <si>
    <t>050308</t>
  </si>
  <si>
    <t>051508</t>
  </si>
  <si>
    <t>050814</t>
  </si>
  <si>
    <t>poliklinika Mazurská 485</t>
  </si>
  <si>
    <t>051014</t>
  </si>
  <si>
    <t>050115</t>
  </si>
  <si>
    <t>0524</t>
  </si>
  <si>
    <t>0105</t>
  </si>
  <si>
    <t>ODBOR PRÁVNÍCH SLUŽEB</t>
  </si>
  <si>
    <t>OPS celkem</t>
  </si>
  <si>
    <t>0522</t>
  </si>
  <si>
    <t>Vytvoření komunitní zahrady Prahy 8</t>
  </si>
  <si>
    <t>k. ú. Čimice</t>
  </si>
  <si>
    <t>ZS Lyčkovo náměstí</t>
  </si>
  <si>
    <t xml:space="preserve">MŠ U Sluncové </t>
  </si>
  <si>
    <t>p.č. 396/1 k.ú.Libeň</t>
  </si>
  <si>
    <t xml:space="preserve">Revitalizace zahrady po S.E.N. </t>
  </si>
  <si>
    <t>Předprojektová a projektová příprava</t>
  </si>
  <si>
    <t>ZŠ Lyčkovo náměstí</t>
  </si>
  <si>
    <t>ZŠ Lyčkovo náměstí (Pernerova)</t>
  </si>
  <si>
    <t xml:space="preserve">Revitalizace třešňového sadu ulice Na Truhlářce </t>
  </si>
  <si>
    <t>0422</t>
  </si>
  <si>
    <t>MŠ Krynická</t>
  </si>
  <si>
    <t>p.č . 2364/1 k.ú.Kobylisy</t>
  </si>
  <si>
    <t xml:space="preserve">Žernosecká x Kubíkova – p.č. 2621/22, k.ú. Kobylisy </t>
  </si>
  <si>
    <t xml:space="preserve">p.č. 2621/50, 2621/94, k.ú. Kobylisy </t>
  </si>
  <si>
    <t>vybraná místa v Praze 8</t>
  </si>
  <si>
    <t>stávající nepoužitelný vstup do Proseckých skal a příslušná část Proseckých skal</t>
  </si>
  <si>
    <t>0901</t>
  </si>
  <si>
    <t>Cyklostojany</t>
  </si>
  <si>
    <t>Úprava zahrady včetně herního prvku</t>
  </si>
  <si>
    <t>Obnova výpočetní techniky vč. tisk. zařízení</t>
  </si>
  <si>
    <t>ODBOR KULTURY, SPORTU, MLÁDEŽE A PAMÁTKOVÉ PÉČE</t>
  </si>
  <si>
    <t>0617</t>
  </si>
  <si>
    <t>OKSMPP celkem</t>
  </si>
  <si>
    <t>ZŠ Lyčkovo náměstí - Půdní vestavba, II.etapa (příprava kapacity na ŠR 2016/2017)</t>
  </si>
  <si>
    <t>Programové vybavení včetně implementace</t>
  </si>
  <si>
    <t>0401</t>
  </si>
  <si>
    <t>0501</t>
  </si>
  <si>
    <t>0601</t>
  </si>
  <si>
    <t xml:space="preserve">PD - Revitalizace Elsnicova náměstí </t>
  </si>
  <si>
    <t xml:space="preserve">PD - Revitalizace parku Dlážděnka (naučná stezka) </t>
  </si>
  <si>
    <t>PD - Rekonstrukce Libeňského podzámčí - I. etapa</t>
  </si>
  <si>
    <t>p.č. 4030/52 k.ú.Libeň</t>
  </si>
  <si>
    <t>p.č. 882/2, 882/3, 882/4, 882/5 k.ú.Karlín</t>
  </si>
  <si>
    <t>p.č. 699/1, 693 k.ú.Libeň</t>
  </si>
  <si>
    <t>p.č. 3828 k.ú.Libeň</t>
  </si>
  <si>
    <t>Stavební úprava gastroprovozu ZŠ P. Strozziho, zvýšení kapacity mycího centra</t>
  </si>
  <si>
    <t>Stavební úpravy interiérů jesle Mirovická</t>
  </si>
  <si>
    <t>Výstavba parku s volným pohybem psů Karlín včetně agility prvků</t>
  </si>
  <si>
    <t>Stavební úprava střechy KD Ládví</t>
  </si>
  <si>
    <t>PD - výstavba podzemních kontejnerů - II. etapa</t>
  </si>
  <si>
    <t>Úprava parku v ulici Fr.Kadlece (psí louka)</t>
  </si>
  <si>
    <t xml:space="preserve">Revitalizace ploch malého rozsahu </t>
  </si>
  <si>
    <t>Úpravy cesty a vstupu na hřiště u SVJ Chvatěrubská</t>
  </si>
  <si>
    <t xml:space="preserve">PD pro tvorbu vstupní části do Proseckých skal včetně stezky </t>
  </si>
  <si>
    <t xml:space="preserve">Výsadby stromů v Praze 8 </t>
  </si>
  <si>
    <t xml:space="preserve">Studie a projektová dokumentace multifunkční sportovní hala </t>
  </si>
  <si>
    <t>Obnova serverové infrastruktury</t>
  </si>
  <si>
    <t>Nákup nábytkové sestavy OÚSS</t>
  </si>
  <si>
    <t>021315</t>
  </si>
  <si>
    <t>020614</t>
  </si>
  <si>
    <t>021914</t>
  </si>
  <si>
    <t>020115</t>
  </si>
  <si>
    <t>020315</t>
  </si>
  <si>
    <t>020415</t>
  </si>
  <si>
    <t>020615</t>
  </si>
  <si>
    <t>020715</t>
  </si>
  <si>
    <t>020915</t>
  </si>
  <si>
    <t>021015</t>
  </si>
  <si>
    <t>021115</t>
  </si>
  <si>
    <t>021215</t>
  </si>
  <si>
    <t>021415</t>
  </si>
  <si>
    <t>042715</t>
  </si>
  <si>
    <t>043515</t>
  </si>
  <si>
    <t>040615</t>
  </si>
  <si>
    <t>040915</t>
  </si>
  <si>
    <t>045215</t>
  </si>
  <si>
    <t>045315</t>
  </si>
  <si>
    <t>045415</t>
  </si>
  <si>
    <t>080415</t>
  </si>
  <si>
    <t>080315</t>
  </si>
  <si>
    <t>080515</t>
  </si>
  <si>
    <t>080214</t>
  </si>
  <si>
    <t>040914</t>
  </si>
  <si>
    <t>041014</t>
  </si>
  <si>
    <t>050312</t>
  </si>
  <si>
    <t>050214</t>
  </si>
  <si>
    <t>060110</t>
  </si>
  <si>
    <t>021515</t>
  </si>
  <si>
    <t>091315</t>
  </si>
  <si>
    <t>091415</t>
  </si>
  <si>
    <t>010315</t>
  </si>
  <si>
    <t>010215</t>
  </si>
  <si>
    <t>010115</t>
  </si>
  <si>
    <t>p.č. 9/3, k.ú.Libeň</t>
  </si>
  <si>
    <t xml:space="preserve">p.č. 9/3, 30,37,38 k.ú.Libeň
p.č. 9/3, 30,37,38 k.ú.Libeň
</t>
  </si>
  <si>
    <t>Fr. Kadlece x Na Stráži p.č.3828 k.ú.Libeň</t>
  </si>
  <si>
    <t>Karlín, Libeň, Kobylisy, Troja</t>
  </si>
  <si>
    <t>parcela č. 28/1, 28/2, 30, 72/3, 3704/1, 3709/4 katastrální území Libeň, ulice U Meteoru</t>
  </si>
  <si>
    <t>plošně MČP8-parky</t>
  </si>
  <si>
    <t>ul. Čimická x Lindavská - p.č. 856/2, 585/215, 600/141, 603/6, k.ú. Bohnice</t>
  </si>
  <si>
    <t>MČ PRAHA 8</t>
  </si>
  <si>
    <t>p.č.2621/50, 2621/94 k.ú.Kobylisy</t>
  </si>
  <si>
    <t>mezi ul. Krynická x Pomořanská, p.č. 1324/67, 1324/68, 1324/69, 1324/32, k.ú. Troja</t>
  </si>
  <si>
    <t>Sokolovská – p.č. 769/10, 843/3, 854/63, 844/22, k.ú. Karlín</t>
  </si>
  <si>
    <t>p.č. 4030/52, k.ú. Libeň</t>
  </si>
  <si>
    <t>Elektronický vstup na čipy (z roku 2015)</t>
  </si>
  <si>
    <t>Rekonstrukce obou zahrad MŠ (z roku 2015)</t>
  </si>
  <si>
    <t>Rekonstrukce dolní části Thomayerových sadů (z roku 2015)</t>
  </si>
  <si>
    <t>PD - úprava pěších cest Thomayerovy sady (z roku 2015)</t>
  </si>
  <si>
    <t>Pasportizace zeleně MČ Praha 8 (z roku 2015)</t>
  </si>
  <si>
    <t>Vybudování parku v ulici Žernosecká -  studie a PD (z roku 2015)</t>
  </si>
  <si>
    <t>Revitalizace nám. Krynická a Pomořanská - studie a PD (z roku 2015)</t>
  </si>
  <si>
    <t>Veřejné knihovničky  - PD (z roku 2015)</t>
  </si>
  <si>
    <t>Psí louka s prvky agility - studie a PD (z roku 2015)</t>
  </si>
  <si>
    <t>Úprava parku v ulici Fr. Kadlece (psí louka) - studie a PD (z roku 2015)</t>
  </si>
  <si>
    <t>PD na výstavbu podzemních kontejnerů - I. etapa (z roku 2015)</t>
  </si>
  <si>
    <t>Úprava parkových cest Ďáblice - II. etapa - PD (z roku 2015)</t>
  </si>
  <si>
    <t>Úprava cest u ÚMČ Praha 8 - PD (z roku 2015)</t>
  </si>
  <si>
    <t>Drobný mobiliář (z roku 2015)</t>
  </si>
  <si>
    <t xml:space="preserve">Lanové centrum s rozhlednou a občerstvením - studie (z roku 2015) </t>
  </si>
  <si>
    <t>Revitalizace parku Pod Plynojemem - studie a PD (z roku 2015)</t>
  </si>
  <si>
    <t>Centrum Palmovka - výstavba budovy  s kancelářskými a komerčními prostorami - kapitálová půjčka (z roku 2015)</t>
  </si>
  <si>
    <t>Nákup pozemku (z roku 2015)</t>
  </si>
  <si>
    <t>Rekonstrukce sociálních bytů Taussigova (z roku 2015)</t>
  </si>
  <si>
    <t>Rekonstrukce sociálních bytů Burešova (z roku 2015)</t>
  </si>
  <si>
    <t>Rekonstrukce sociálních bytů Bínova (z roku 2015)</t>
  </si>
  <si>
    <t>Snížení energetické náročnosti na budově Gerontologického centra (TDI a BOZP) (z roku 2015)</t>
  </si>
  <si>
    <t>Projektová příprava - Realizace systému nuceného větrání s rekuperací odpadního tepla v ZŠ Burešova (z roku 2015)</t>
  </si>
  <si>
    <t>Projektová příprava - Realizace systému nuceného větrání s rekuperací odpadního tepla v ZŠ Žernosecká (z roku 2015)</t>
  </si>
  <si>
    <t>Projektová příprava - Realizace systému nuceného větrání s rekuperací odpadního tepla v MŠ Bojasova (z roku 2015)</t>
  </si>
  <si>
    <t>Projektová příprava - Realizace systému nuceného větrání s rekuperací odpadního tepla v MŠ Krynická (z roku 2015)</t>
  </si>
  <si>
    <t>Revitalizace u KD Ládví - studie a PD (z roku 2015)</t>
  </si>
  <si>
    <t>Revitalizace náměstí a parku u KD Krakov - studie a PD (z roku 2015)</t>
  </si>
  <si>
    <t>Implementace ISMS (z roku 2015)</t>
  </si>
  <si>
    <t>Snížení energetické náročnosti na budově MŠ Šiškova včetně doplatku PD (z roku 2015)</t>
  </si>
  <si>
    <t>Snížení energetické náročnosti na budově MŠ Bojasova včetně doplatku PD (z roku 2015)</t>
  </si>
  <si>
    <t>Dům se sociálním bydlením Prosecká (z roku 2015)</t>
  </si>
  <si>
    <t>Národní kulturní památka Kobyliská střelnice (z roku 2015)</t>
  </si>
  <si>
    <t>Interaktivní technika pro školy zřizované MČ Praha 8</t>
  </si>
  <si>
    <t>ZŠ MČ Praha 8</t>
  </si>
  <si>
    <t>Nástavba třídy vč. PD (z r. 2015)</t>
  </si>
  <si>
    <t>Výměna oken včetně PD I. etapa (z r. 2015)</t>
  </si>
  <si>
    <t>PD na výstavbu tělocvičny (z r. 2015)</t>
  </si>
  <si>
    <t>PD na půdní vestavbu (z r. 2015)</t>
  </si>
  <si>
    <t>Výstavba objektu DSS II  (z r. 2015)</t>
  </si>
  <si>
    <t>PD DSS II. (z r. 2015)</t>
  </si>
  <si>
    <t>PD - rekonstrukce komunikace S.K.Neumanna (z r. 2015)</t>
  </si>
  <si>
    <t>PD - rekonstrukce rozvodů vody a kanalizace (z r. 2015)</t>
  </si>
  <si>
    <t>Rekonstrukce vodoinstalace SV a TUV a kanalizace (z r. 2015)</t>
  </si>
  <si>
    <t>PD na rekonstrukci slaboproudých rozvodů Polikliniky Mazurská (z r. 2015)</t>
  </si>
  <si>
    <t>PD úprava kotelny a ÚV Gerontologického centra (z r. 2015)</t>
  </si>
  <si>
    <t>Rekonstrukce slaboproudých rozvodů (z r. 2015)</t>
  </si>
  <si>
    <t>Rekonstrukce kotelny a ÚT v Gerontologickém centru (z r. 2015)</t>
  </si>
  <si>
    <t>Přestavba nebytových prostor (lesní školka), (z roku 2015)</t>
  </si>
  <si>
    <t>parc. č. 4030/47, k.ú. Libeň</t>
  </si>
  <si>
    <t>Taussigova</t>
  </si>
  <si>
    <t>Burešova</t>
  </si>
  <si>
    <t>Bínova</t>
  </si>
  <si>
    <t>Libčická 2/333</t>
  </si>
  <si>
    <t>Rekonstrukce střechy dvorního objektu domu, Pernerova 8 (z r. 2015)</t>
  </si>
  <si>
    <t>Rekonstrukce nebytových prostor (prádelny), Bulovka 10 a 12 (z r. 2015)</t>
  </si>
  <si>
    <t>Rekonstrukce statiky AIKIDO Křižíkova (z r. 2015)</t>
  </si>
  <si>
    <t>Pernerova čp. 427/8</t>
  </si>
  <si>
    <t>Bulovka čp. 1462/10,12</t>
  </si>
  <si>
    <t>Čimická čp. 780/61</t>
  </si>
  <si>
    <t>Bínova 8,10,12</t>
  </si>
  <si>
    <t>parc. č. 527/97, k.ú. Střížkov</t>
  </si>
  <si>
    <t>Křižíkova čp. 35/290 a 167/46, 48 a 50</t>
  </si>
  <si>
    <t>Rekonstrukce HDV elektro domů, Křižíkova 46, 48 a 50</t>
  </si>
  <si>
    <t>Rekonstrukce fasády severního štítu domu, Taussigova 1</t>
  </si>
  <si>
    <t>Taussigova čp. 1172/1</t>
  </si>
  <si>
    <t>k.ú. Karlín, Libeň</t>
  </si>
  <si>
    <t>k.ú. Čimice</t>
  </si>
  <si>
    <t>Zenklova 1/35</t>
  </si>
  <si>
    <t>Prosecká 30</t>
  </si>
  <si>
    <t>k.ú. Kobylisy</t>
  </si>
  <si>
    <t>Výstavba hřiště pro MŠ Lindnerova - náhrada</t>
  </si>
  <si>
    <t xml:space="preserve">pro MŠ Lindnerova </t>
  </si>
  <si>
    <t>ZŠ B. Hrabala (obj. Na Korábě)</t>
  </si>
  <si>
    <t>Křižíkova č.p. 290/48</t>
  </si>
  <si>
    <t>ÚMČ</t>
  </si>
  <si>
    <t>k.ú. Libeň</t>
  </si>
  <si>
    <t>část zahrádkářské kolonie Pod Plynojemem, případně alternace</t>
  </si>
  <si>
    <t xml:space="preserve">Nákup pozemků rok 2016 </t>
  </si>
  <si>
    <t>Návrh rozpočtu    (v tis. Kč)</t>
  </si>
  <si>
    <t>Kapitola  02 - městská infrastruktura</t>
  </si>
  <si>
    <t>Kapitola  04 - školství, mládež a sport</t>
  </si>
  <si>
    <t>Kapitola  05 - zdravotnictví a sociální oblast</t>
  </si>
  <si>
    <t>Kapitola  08 - hospodářství</t>
  </si>
  <si>
    <t>Kapitola  03 - doprava</t>
  </si>
  <si>
    <t>Kapitola  06 - kultura a cestovní ruch</t>
  </si>
  <si>
    <t>Kapitola  09 - vnitřní správa</t>
  </si>
  <si>
    <t>0319</t>
  </si>
  <si>
    <t>Kapitola  07 - bezpečnost</t>
  </si>
  <si>
    <t>Kapitola 01 celkem</t>
  </si>
  <si>
    <t>Kapitola 09 celkem</t>
  </si>
  <si>
    <t>Kapitola 08 celkem</t>
  </si>
  <si>
    <t>Kapitola 07 celkem</t>
  </si>
  <si>
    <t>Kapitola 06 celkem</t>
  </si>
  <si>
    <t>Kapitola 05 celkem</t>
  </si>
  <si>
    <t>Kapitola 04 celkem</t>
  </si>
  <si>
    <t>Kapitola 03 celkem</t>
  </si>
  <si>
    <t>Kapitola 02 celkem</t>
  </si>
  <si>
    <t>Kapitola  01 - rozvoj obce</t>
  </si>
  <si>
    <t>str.3/7</t>
  </si>
  <si>
    <t>str.1/7</t>
  </si>
  <si>
    <t>str.2/7</t>
  </si>
  <si>
    <t>str.4/7</t>
  </si>
  <si>
    <t>str. 5/7</t>
  </si>
  <si>
    <t>str.6/7</t>
  </si>
  <si>
    <t>str.7/7</t>
  </si>
  <si>
    <t>(v tis. Kč)</t>
  </si>
  <si>
    <r>
      <t xml:space="preserve">PD </t>
    </r>
    <r>
      <rPr>
        <sz val="11"/>
        <color indexed="8"/>
        <rFont val="Arial CE"/>
        <charset val="238"/>
      </rPr>
      <t>- rekonstrukce slaboproudých elektrických rozvodů OÚSS</t>
    </r>
  </si>
  <si>
    <t>Bezpečnostní a telematické prvky v dopravě, zklidňování dopravy</t>
  </si>
  <si>
    <t>Úprava pěších cest na území MČ Praha 8</t>
  </si>
  <si>
    <t>Úprava parkových cest na sídlišti Ďáblice - II. etapa</t>
  </si>
  <si>
    <t xml:space="preserve">Úprava pěších cest v Thomayerových sadech </t>
  </si>
  <si>
    <t>Digitalizace správní archiv (z roku 2015)</t>
  </si>
  <si>
    <t>Revitalizace třešňového sadu - studie a PD (z roku 2015)</t>
  </si>
  <si>
    <t>Pasportizace budov na území P 8</t>
  </si>
  <si>
    <t>Digitální archiv dokumentace stavebního úřadu</t>
  </si>
  <si>
    <t>Veřejné osvětlení</t>
  </si>
  <si>
    <t>Florenc - revitalizace zelených ploch u metra - studie a PD</t>
  </si>
  <si>
    <t>Realizace podzemních kontejnerů I. etapa</t>
  </si>
  <si>
    <t>území městské části Praha 8</t>
  </si>
  <si>
    <t>ZŠ Lyčkovo náměstí, levé křídlo - studie a PD</t>
  </si>
  <si>
    <t>ZŠ Lyčkovo náměstí, pravé křídlo  - Výstavba tělocvičny, školní jídelny a kuchyně - PD</t>
  </si>
  <si>
    <t>Snížení energetické náročnosti školských a jiných objektů</t>
  </si>
  <si>
    <t>Snížení energetické náročnosti na budově Gerontologického centra včetně doplatku PD                        (z roku 2015)</t>
  </si>
  <si>
    <t>CELKEM KV</t>
  </si>
  <si>
    <t>Technologické vybavení parkoviště Bulovka</t>
  </si>
  <si>
    <t>Technologické vybavení parkoviště Nekvasilova</t>
  </si>
  <si>
    <t>Technologické vybavení parkoviště Karlínské nám.</t>
  </si>
  <si>
    <t>parkoviště Bulovka</t>
  </si>
  <si>
    <t>parkoviště Nekvasilova</t>
  </si>
  <si>
    <t>parkoviště Karlínské náměstí</t>
  </si>
  <si>
    <t>Studie a PD  objektu OKC Draháň</t>
  </si>
  <si>
    <t>Modernizace výtahů v domě, Taussigova 1</t>
  </si>
  <si>
    <t>Revitalizace parku Pod Okrouhlíkem - PD</t>
  </si>
  <si>
    <t>Zastupitelstva městské části Praha 8</t>
  </si>
  <si>
    <t>ze dne 24. února 2016</t>
  </si>
  <si>
    <t xml:space="preserve">Rozpočet kapitálových výdajů Městské části Praha 8 na rok 2016 </t>
  </si>
  <si>
    <t>Příloha č. 4 usnesení č. Usn ZMC 001/2016</t>
  </si>
</sst>
</file>

<file path=xl/styles.xml><?xml version="1.0" encoding="utf-8"?>
<styleSheet xmlns="http://schemas.openxmlformats.org/spreadsheetml/2006/main">
  <numFmts count="1">
    <numFmt numFmtId="164" formatCode="#,##0\ _K_č"/>
  </numFmts>
  <fonts count="18">
    <font>
      <sz val="10"/>
      <name val="Arial CE"/>
      <charset val="238"/>
    </font>
    <font>
      <sz val="11"/>
      <name val="Arial CE"/>
      <charset val="238"/>
    </font>
    <font>
      <u/>
      <sz val="11"/>
      <name val="Arial CE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name val="Arial CE"/>
      <charset val="238"/>
    </font>
    <font>
      <sz val="11"/>
      <name val="Arial CE"/>
      <family val="2"/>
      <charset val="238"/>
    </font>
    <font>
      <b/>
      <sz val="14"/>
      <name val="Arial CE"/>
      <charset val="238"/>
    </font>
    <font>
      <sz val="12"/>
      <name val="Arial CE"/>
      <charset val="238"/>
    </font>
    <font>
      <sz val="11"/>
      <color indexed="8"/>
      <name val="Arial CE"/>
      <charset val="238"/>
    </font>
    <font>
      <b/>
      <sz val="12"/>
      <name val="Arial CE"/>
      <charset val="238"/>
    </font>
    <font>
      <sz val="11"/>
      <color rgb="FF000000"/>
      <name val="Arial CE"/>
      <charset val="238"/>
    </font>
    <font>
      <sz val="11"/>
      <color theme="1"/>
      <name val="Arial CE"/>
      <charset val="238"/>
    </font>
    <font>
      <sz val="14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0" borderId="0" xfId="0" applyBorder="1"/>
    <xf numFmtId="0" fontId="4" fillId="0" borderId="0" xfId="0" applyFont="1" applyFill="1" applyBorder="1"/>
    <xf numFmtId="0" fontId="5" fillId="0" borderId="0" xfId="0" applyFont="1" applyBorder="1"/>
    <xf numFmtId="0" fontId="0" fillId="0" borderId="0" xfId="0" applyFill="1" applyBorder="1"/>
    <xf numFmtId="3" fontId="4" fillId="0" borderId="0" xfId="0" applyNumberFormat="1" applyFont="1" applyFill="1" applyBorder="1"/>
    <xf numFmtId="0" fontId="0" fillId="3" borderId="0" xfId="0" applyFill="1" applyBorder="1"/>
    <xf numFmtId="0" fontId="0" fillId="2" borderId="0" xfId="0" applyFill="1" applyBorder="1"/>
    <xf numFmtId="0" fontId="5" fillId="2" borderId="0" xfId="0" applyFont="1" applyFill="1" applyBorder="1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horizontal="right"/>
    </xf>
    <xf numFmtId="0" fontId="5" fillId="0" borderId="0" xfId="0" applyFont="1" applyFill="1" applyBorder="1"/>
    <xf numFmtId="0" fontId="1" fillId="0" borderId="18" xfId="0" applyFont="1" applyFill="1" applyBorder="1"/>
    <xf numFmtId="0" fontId="1" fillId="0" borderId="24" xfId="0" applyFont="1" applyFill="1" applyBorder="1"/>
    <xf numFmtId="0" fontId="1" fillId="0" borderId="21" xfId="0" applyFont="1" applyFill="1" applyBorder="1"/>
    <xf numFmtId="3" fontId="3" fillId="0" borderId="0" xfId="0" applyNumberFormat="1" applyFont="1" applyFill="1" applyBorder="1" applyAlignment="1">
      <alignment horizontal="right" wrapText="1"/>
    </xf>
    <xf numFmtId="3" fontId="0" fillId="0" borderId="0" xfId="0" applyNumberFormat="1" applyFill="1" applyBorder="1"/>
    <xf numFmtId="0" fontId="10" fillId="0" borderId="0" xfId="0" applyFont="1" applyFill="1" applyBorder="1" applyAlignment="1">
      <alignment horizontal="right"/>
    </xf>
    <xf numFmtId="0" fontId="1" fillId="0" borderId="3" xfId="0" applyFont="1" applyFill="1" applyBorder="1"/>
    <xf numFmtId="0" fontId="1" fillId="0" borderId="11" xfId="0" applyFont="1" applyFill="1" applyBorder="1"/>
    <xf numFmtId="0" fontId="11" fillId="0" borderId="0" xfId="0" applyFont="1" applyFill="1" applyAlignment="1">
      <alignment horizontal="center"/>
    </xf>
    <xf numFmtId="0" fontId="12" fillId="0" borderId="0" xfId="0" applyFont="1" applyFill="1" applyBorder="1"/>
    <xf numFmtId="0" fontId="9" fillId="0" borderId="12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10" xfId="0" applyFont="1" applyFill="1" applyBorder="1" applyAlignment="1">
      <alignment horizontal="center" wrapText="1"/>
    </xf>
    <xf numFmtId="0" fontId="9" fillId="0" borderId="29" xfId="0" applyFont="1" applyFill="1" applyBorder="1" applyAlignment="1">
      <alignment horizontal="center" wrapText="1"/>
    </xf>
    <xf numFmtId="0" fontId="9" fillId="0" borderId="14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9" fillId="0" borderId="27" xfId="0" applyFont="1" applyFill="1" applyBorder="1" applyAlignment="1">
      <alignment horizontal="center" wrapText="1"/>
    </xf>
    <xf numFmtId="49" fontId="1" fillId="0" borderId="23" xfId="0" applyNumberFormat="1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 wrapText="1"/>
    </xf>
    <xf numFmtId="0" fontId="1" fillId="0" borderId="24" xfId="0" applyFont="1" applyFill="1" applyBorder="1" applyAlignment="1">
      <alignment horizontal="left" wrapText="1"/>
    </xf>
    <xf numFmtId="49" fontId="1" fillId="0" borderId="15" xfId="0" applyNumberFormat="1" applyFont="1" applyFill="1" applyBorder="1" applyAlignment="1">
      <alignment horizontal="center" wrapText="1"/>
    </xf>
    <xf numFmtId="49" fontId="1" fillId="0" borderId="22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wrapText="1"/>
    </xf>
    <xf numFmtId="0" fontId="13" fillId="0" borderId="11" xfId="0" applyFont="1" applyFill="1" applyBorder="1" applyAlignment="1">
      <alignment wrapText="1"/>
    </xf>
    <xf numFmtId="3" fontId="1" fillId="0" borderId="5" xfId="0" applyNumberFormat="1" applyFont="1" applyFill="1" applyBorder="1" applyAlignment="1">
      <alignment horizontal="right" wrapText="1"/>
    </xf>
    <xf numFmtId="49" fontId="1" fillId="0" borderId="25" xfId="0" applyNumberFormat="1" applyFont="1" applyFill="1" applyBorder="1" applyAlignment="1">
      <alignment horizontal="center" wrapText="1"/>
    </xf>
    <xf numFmtId="49" fontId="1" fillId="0" borderId="16" xfId="0" applyNumberFormat="1" applyFont="1" applyFill="1" applyBorder="1" applyAlignment="1">
      <alignment horizontal="center"/>
    </xf>
    <xf numFmtId="0" fontId="13" fillId="0" borderId="16" xfId="0" applyFont="1" applyFill="1" applyBorder="1" applyAlignment="1">
      <alignment wrapText="1"/>
    </xf>
    <xf numFmtId="3" fontId="1" fillId="0" borderId="16" xfId="0" applyNumberFormat="1" applyFont="1" applyFill="1" applyBorder="1" applyAlignment="1">
      <alignment horizontal="right" wrapText="1"/>
    </xf>
    <xf numFmtId="49" fontId="9" fillId="0" borderId="20" xfId="0" applyNumberFormat="1" applyFont="1" applyFill="1" applyBorder="1" applyAlignment="1">
      <alignment horizontal="left"/>
    </xf>
    <xf numFmtId="0" fontId="1" fillId="0" borderId="9" xfId="0" applyFont="1" applyFill="1" applyBorder="1" applyAlignment="1"/>
    <xf numFmtId="0" fontId="9" fillId="0" borderId="30" xfId="0" applyFont="1" applyFill="1" applyBorder="1" applyAlignment="1">
      <alignment horizontal="center" wrapText="1"/>
    </xf>
    <xf numFmtId="3" fontId="9" fillId="0" borderId="12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 wrapText="1"/>
    </xf>
    <xf numFmtId="3" fontId="14" fillId="0" borderId="0" xfId="0" applyNumberFormat="1" applyFont="1" applyFill="1" applyBorder="1" applyAlignment="1">
      <alignment horizontal="right" wrapText="1"/>
    </xf>
    <xf numFmtId="0" fontId="9" fillId="0" borderId="8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0" fontId="9" fillId="0" borderId="31" xfId="0" applyFont="1" applyFill="1" applyBorder="1" applyAlignment="1">
      <alignment horizontal="center" wrapText="1"/>
    </xf>
    <xf numFmtId="49" fontId="1" fillId="0" borderId="4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wrapText="1"/>
    </xf>
    <xf numFmtId="0" fontId="1" fillId="0" borderId="27" xfId="0" applyFont="1" applyFill="1" applyBorder="1" applyAlignment="1">
      <alignment horizontal="left" wrapText="1"/>
    </xf>
    <xf numFmtId="49" fontId="1" fillId="0" borderId="5" xfId="0" applyNumberFormat="1" applyFont="1" applyFill="1" applyBorder="1" applyAlignment="1">
      <alignment horizontal="center"/>
    </xf>
    <xf numFmtId="0" fontId="1" fillId="0" borderId="26" xfId="0" applyFont="1" applyFill="1" applyBorder="1" applyAlignment="1">
      <alignment vertical="center"/>
    </xf>
    <xf numFmtId="0" fontId="13" fillId="0" borderId="4" xfId="0" applyFont="1" applyFill="1" applyBorder="1" applyAlignment="1">
      <alignment vertical="top" wrapText="1"/>
    </xf>
    <xf numFmtId="3" fontId="1" fillId="0" borderId="4" xfId="0" applyNumberFormat="1" applyFont="1" applyFill="1" applyBorder="1" applyAlignment="1">
      <alignment horizontal="right" wrapText="1"/>
    </xf>
    <xf numFmtId="0" fontId="1" fillId="0" borderId="2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9" fillId="0" borderId="6" xfId="0" applyFont="1" applyFill="1" applyBorder="1" applyAlignment="1">
      <alignment horizontal="center" wrapText="1"/>
    </xf>
    <xf numFmtId="3" fontId="1" fillId="0" borderId="4" xfId="0" applyNumberFormat="1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3" fillId="0" borderId="5" xfId="0" applyFont="1" applyFill="1" applyBorder="1" applyAlignment="1">
      <alignment vertical="top" wrapText="1"/>
    </xf>
    <xf numFmtId="0" fontId="1" fillId="0" borderId="22" xfId="0" applyFont="1" applyFill="1" applyBorder="1" applyAlignment="1">
      <alignment vertical="center"/>
    </xf>
    <xf numFmtId="3" fontId="1" fillId="0" borderId="3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/>
    <xf numFmtId="0" fontId="9" fillId="0" borderId="0" xfId="0" applyFont="1" applyFill="1" applyBorder="1" applyAlignment="1">
      <alignment horizontal="left" wrapText="1"/>
    </xf>
    <xf numFmtId="3" fontId="9" fillId="0" borderId="0" xfId="0" applyNumberFormat="1" applyFont="1" applyFill="1" applyBorder="1" applyAlignment="1">
      <alignment horizontal="right" wrapText="1"/>
    </xf>
    <xf numFmtId="0" fontId="9" fillId="0" borderId="20" xfId="0" applyFont="1" applyFill="1" applyBorder="1" applyAlignment="1">
      <alignment horizontal="center" wrapText="1"/>
    </xf>
    <xf numFmtId="49" fontId="1" fillId="0" borderId="18" xfId="0" applyNumberFormat="1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justify" wrapText="1"/>
    </xf>
    <xf numFmtId="0" fontId="13" fillId="0" borderId="5" xfId="0" applyFont="1" applyFill="1" applyBorder="1" applyAlignment="1">
      <alignment wrapText="1"/>
    </xf>
    <xf numFmtId="0" fontId="1" fillId="0" borderId="5" xfId="0" applyFont="1" applyFill="1" applyBorder="1" applyAlignment="1"/>
    <xf numFmtId="0" fontId="9" fillId="0" borderId="7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wrapText="1"/>
    </xf>
    <xf numFmtId="0" fontId="1" fillId="0" borderId="32" xfId="0" applyFont="1" applyFill="1" applyBorder="1" applyAlignment="1">
      <alignment horizontal="justify" wrapText="1"/>
    </xf>
    <xf numFmtId="49" fontId="1" fillId="0" borderId="17" xfId="0" applyNumberFormat="1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left" wrapText="1"/>
    </xf>
    <xf numFmtId="49" fontId="1" fillId="0" borderId="2" xfId="0" applyNumberFormat="1" applyFont="1" applyFill="1" applyBorder="1" applyAlignment="1">
      <alignment horizontal="center"/>
    </xf>
    <xf numFmtId="0" fontId="13" fillId="0" borderId="14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0" fontId="13" fillId="0" borderId="26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3" fontId="1" fillId="0" borderId="4" xfId="0" applyNumberFormat="1" applyFont="1" applyFill="1" applyBorder="1" applyAlignment="1">
      <alignment horizontal="righ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3" fontId="1" fillId="0" borderId="5" xfId="0" applyNumberFormat="1" applyFont="1" applyFill="1" applyBorder="1" applyAlignment="1">
      <alignment horizontal="right" vertical="center" wrapText="1"/>
    </xf>
    <xf numFmtId="49" fontId="9" fillId="0" borderId="7" xfId="0" applyNumberFormat="1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left" wrapText="1"/>
    </xf>
    <xf numFmtId="3" fontId="9" fillId="0" borderId="10" xfId="0" applyNumberFormat="1" applyFont="1" applyFill="1" applyBorder="1" applyAlignment="1">
      <alignment horizontal="right" wrapText="1"/>
    </xf>
    <xf numFmtId="49" fontId="14" fillId="0" borderId="0" xfId="0" applyNumberFormat="1" applyFont="1" applyFill="1" applyBorder="1" applyAlignment="1">
      <alignment horizontal="left"/>
    </xf>
    <xf numFmtId="0" fontId="14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wrapText="1"/>
    </xf>
    <xf numFmtId="0" fontId="13" fillId="0" borderId="15" xfId="0" applyFont="1" applyFill="1" applyBorder="1" applyAlignment="1">
      <alignment vertical="top" wrapText="1"/>
    </xf>
    <xf numFmtId="0" fontId="1" fillId="0" borderId="8" xfId="0" applyFont="1" applyFill="1" applyBorder="1" applyAlignment="1"/>
    <xf numFmtId="49" fontId="1" fillId="0" borderId="22" xfId="0" applyNumberFormat="1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justify" wrapText="1"/>
    </xf>
    <xf numFmtId="0" fontId="13" fillId="0" borderId="3" xfId="0" applyFont="1" applyFill="1" applyBorder="1" applyAlignment="1">
      <alignment wrapText="1"/>
    </xf>
    <xf numFmtId="49" fontId="1" fillId="0" borderId="14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wrapText="1"/>
    </xf>
    <xf numFmtId="0" fontId="13" fillId="0" borderId="2" xfId="0" applyFont="1" applyFill="1" applyBorder="1" applyAlignment="1">
      <alignment wrapText="1"/>
    </xf>
    <xf numFmtId="3" fontId="1" fillId="0" borderId="12" xfId="0" applyNumberFormat="1" applyFont="1" applyFill="1" applyBorder="1" applyAlignment="1">
      <alignment horizontal="right" wrapText="1"/>
    </xf>
    <xf numFmtId="0" fontId="1" fillId="0" borderId="9" xfId="0" applyFont="1" applyFill="1" applyBorder="1" applyAlignment="1">
      <alignment horizontal="center" wrapText="1"/>
    </xf>
    <xf numFmtId="0" fontId="9" fillId="0" borderId="22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justify"/>
    </xf>
    <xf numFmtId="0" fontId="13" fillId="0" borderId="15" xfId="0" applyFont="1" applyFill="1" applyBorder="1" applyAlignment="1">
      <alignment wrapText="1"/>
    </xf>
    <xf numFmtId="0" fontId="13" fillId="0" borderId="6" xfId="0" applyFont="1" applyFill="1" applyBorder="1" applyAlignment="1">
      <alignment wrapText="1"/>
    </xf>
    <xf numFmtId="3" fontId="1" fillId="0" borderId="5" xfId="0" applyNumberFormat="1" applyFont="1" applyFill="1" applyBorder="1" applyAlignment="1">
      <alignment wrapText="1"/>
    </xf>
    <xf numFmtId="49" fontId="1" fillId="0" borderId="3" xfId="0" applyNumberFormat="1" applyFont="1" applyFill="1" applyBorder="1" applyAlignment="1"/>
    <xf numFmtId="0" fontId="1" fillId="0" borderId="2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wrapText="1"/>
    </xf>
    <xf numFmtId="3" fontId="1" fillId="0" borderId="3" xfId="0" applyNumberFormat="1" applyFont="1" applyFill="1" applyBorder="1" applyAlignment="1">
      <alignment wrapText="1"/>
    </xf>
    <xf numFmtId="49" fontId="1" fillId="0" borderId="2" xfId="0" applyNumberFormat="1" applyFont="1" applyFill="1" applyBorder="1" applyAlignment="1"/>
    <xf numFmtId="0" fontId="13" fillId="0" borderId="26" xfId="0" applyFont="1" applyFill="1" applyBorder="1" applyAlignment="1">
      <alignment wrapText="1"/>
    </xf>
    <xf numFmtId="0" fontId="13" fillId="0" borderId="4" xfId="0" applyFont="1" applyFill="1" applyBorder="1" applyAlignment="1">
      <alignment wrapText="1"/>
    </xf>
    <xf numFmtId="0" fontId="16" fillId="0" borderId="6" xfId="0" applyFont="1" applyFill="1" applyBorder="1" applyAlignment="1"/>
    <xf numFmtId="0" fontId="16" fillId="0" borderId="5" xfId="0" applyFont="1" applyFill="1" applyBorder="1" applyAlignment="1"/>
    <xf numFmtId="49" fontId="1" fillId="0" borderId="26" xfId="0" applyNumberFormat="1" applyFont="1" applyFill="1" applyBorder="1" applyAlignment="1">
      <alignment horizontal="center" wrapText="1"/>
    </xf>
    <xf numFmtId="0" fontId="13" fillId="0" borderId="14" xfId="0" applyFont="1" applyFill="1" applyBorder="1" applyAlignment="1">
      <alignment wrapText="1"/>
    </xf>
    <xf numFmtId="0" fontId="1" fillId="0" borderId="28" xfId="0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right" wrapText="1"/>
    </xf>
    <xf numFmtId="0" fontId="13" fillId="0" borderId="18" xfId="0" applyFont="1" applyFill="1" applyBorder="1" applyAlignment="1">
      <alignment horizontal="center" wrapText="1"/>
    </xf>
    <xf numFmtId="49" fontId="1" fillId="0" borderId="19" xfId="0" applyNumberFormat="1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left"/>
    </xf>
    <xf numFmtId="164" fontId="9" fillId="0" borderId="10" xfId="0" applyNumberFormat="1" applyFont="1" applyFill="1" applyBorder="1" applyAlignment="1">
      <alignment horizontal="right" wrapText="1"/>
    </xf>
    <xf numFmtId="49" fontId="9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49" fontId="9" fillId="0" borderId="1" xfId="0" applyNumberFormat="1" applyFont="1" applyFill="1" applyBorder="1" applyAlignment="1">
      <alignment horizontal="left"/>
    </xf>
    <xf numFmtId="3" fontId="9" fillId="0" borderId="1" xfId="0" applyNumberFormat="1" applyFont="1" applyFill="1" applyBorder="1" applyAlignment="1">
      <alignment horizontal="right" wrapText="1"/>
    </xf>
    <xf numFmtId="49" fontId="1" fillId="0" borderId="18" xfId="0" applyNumberFormat="1" applyFont="1" applyFill="1" applyBorder="1" applyAlignment="1">
      <alignment horizontal="center" wrapText="1"/>
    </xf>
    <xf numFmtId="49" fontId="1" fillId="0" borderId="5" xfId="0" applyNumberFormat="1" applyFont="1" applyFill="1" applyBorder="1" applyAlignment="1">
      <alignment horizontal="center" wrapText="1"/>
    </xf>
    <xf numFmtId="3" fontId="1" fillId="0" borderId="3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center" wrapText="1"/>
    </xf>
    <xf numFmtId="0" fontId="1" fillId="0" borderId="17" xfId="0" applyFont="1" applyFill="1" applyBorder="1"/>
    <xf numFmtId="0" fontId="14" fillId="0" borderId="10" xfId="0" applyFont="1" applyFill="1" applyBorder="1" applyAlignment="1">
      <alignment horizontal="center" wrapText="1"/>
    </xf>
    <xf numFmtId="3" fontId="14" fillId="0" borderId="9" xfId="0" applyNumberFormat="1" applyFont="1" applyFill="1" applyBorder="1" applyAlignment="1">
      <alignment horizontal="right" wrapText="1"/>
    </xf>
    <xf numFmtId="164" fontId="14" fillId="0" borderId="9" xfId="0" applyNumberFormat="1" applyFont="1" applyFill="1" applyBorder="1" applyAlignment="1">
      <alignment horizontal="right" wrapText="1"/>
    </xf>
    <xf numFmtId="0" fontId="11" fillId="0" borderId="7" xfId="0" applyFont="1" applyFill="1" applyBorder="1"/>
    <xf numFmtId="0" fontId="17" fillId="0" borderId="8" xfId="0" applyFont="1" applyFill="1" applyBorder="1"/>
    <xf numFmtId="0" fontId="17" fillId="0" borderId="10" xfId="0" applyFont="1" applyFill="1" applyBorder="1"/>
    <xf numFmtId="3" fontId="11" fillId="0" borderId="10" xfId="0" applyNumberFormat="1" applyFont="1" applyFill="1" applyBorder="1"/>
    <xf numFmtId="0" fontId="9" fillId="4" borderId="6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right" wrapText="1"/>
    </xf>
    <xf numFmtId="49" fontId="1" fillId="4" borderId="3" xfId="0" applyNumberFormat="1" applyFont="1" applyFill="1" applyBorder="1" applyAlignment="1">
      <alignment horizontal="center"/>
    </xf>
    <xf numFmtId="49" fontId="1" fillId="2" borderId="15" xfId="0" applyNumberFormat="1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justify" wrapText="1"/>
    </xf>
    <xf numFmtId="0" fontId="13" fillId="2" borderId="5" xfId="0" applyFont="1" applyFill="1" applyBorder="1" applyAlignment="1">
      <alignment wrapText="1"/>
    </xf>
    <xf numFmtId="3" fontId="1" fillId="2" borderId="3" xfId="0" applyNumberFormat="1" applyFont="1" applyFill="1" applyBorder="1" applyAlignment="1">
      <alignment horizontal="right" wrapText="1"/>
    </xf>
    <xf numFmtId="3" fontId="1" fillId="2" borderId="5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vertical="top" wrapText="1"/>
    </xf>
    <xf numFmtId="0" fontId="1" fillId="0" borderId="6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wrapText="1"/>
    </xf>
    <xf numFmtId="0" fontId="14" fillId="0" borderId="33" xfId="0" applyFont="1" applyFill="1" applyBorder="1" applyAlignment="1">
      <alignment horizontal="left" wrapText="1"/>
    </xf>
    <xf numFmtId="0" fontId="14" fillId="0" borderId="33" xfId="0" applyFont="1" applyFill="1" applyBorder="1" applyAlignment="1">
      <alignment horizontal="center" wrapText="1"/>
    </xf>
    <xf numFmtId="3" fontId="14" fillId="0" borderId="33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49" fontId="1" fillId="4" borderId="17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3" fontId="1" fillId="0" borderId="2" xfId="0" applyNumberFormat="1" applyFont="1" applyFill="1" applyBorder="1" applyAlignment="1">
      <alignment wrapText="1"/>
    </xf>
    <xf numFmtId="49" fontId="1" fillId="0" borderId="6" xfId="0" applyNumberFormat="1" applyFont="1" applyFill="1" applyBorder="1" applyAlignment="1">
      <alignment horizontal="center"/>
    </xf>
    <xf numFmtId="0" fontId="1" fillId="0" borderId="6" xfId="0" applyFont="1" applyFill="1" applyBorder="1" applyAlignment="1"/>
    <xf numFmtId="0" fontId="13" fillId="0" borderId="17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15" fillId="0" borderId="6" xfId="0" applyFont="1" applyFill="1" applyBorder="1"/>
    <xf numFmtId="49" fontId="1" fillId="0" borderId="12" xfId="0" applyNumberFormat="1" applyFont="1" applyFill="1" applyBorder="1" applyAlignment="1">
      <alignment horizontal="center"/>
    </xf>
    <xf numFmtId="49" fontId="1" fillId="0" borderId="25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justify" wrapText="1"/>
    </xf>
    <xf numFmtId="0" fontId="1" fillId="0" borderId="15" xfId="0" applyFont="1" applyFill="1" applyBorder="1" applyAlignment="1">
      <alignment vertical="center" wrapText="1"/>
    </xf>
    <xf numFmtId="0" fontId="15" fillId="0" borderId="4" xfId="0" applyFont="1" applyFill="1" applyBorder="1"/>
    <xf numFmtId="0" fontId="1" fillId="0" borderId="4" xfId="0" applyFont="1" applyFill="1" applyBorder="1" applyAlignment="1"/>
    <xf numFmtId="0" fontId="15" fillId="0" borderId="5" xfId="0" applyFont="1" applyFill="1" applyBorder="1"/>
    <xf numFmtId="0" fontId="15" fillId="0" borderId="12" xfId="0" applyFont="1" applyFill="1" applyBorder="1"/>
    <xf numFmtId="0" fontId="1" fillId="0" borderId="12" xfId="0" applyFont="1" applyFill="1" applyBorder="1" applyAlignment="1"/>
    <xf numFmtId="0" fontId="1" fillId="0" borderId="1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/>
    <xf numFmtId="49" fontId="1" fillId="0" borderId="3" xfId="0" applyNumberFormat="1" applyFont="1" applyFill="1" applyBorder="1" applyAlignment="1">
      <alignment horizontal="center" wrapText="1"/>
    </xf>
    <xf numFmtId="0" fontId="1" fillId="0" borderId="6" xfId="0" applyFont="1" applyFill="1" applyBorder="1"/>
    <xf numFmtId="49" fontId="2" fillId="0" borderId="5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wrapText="1"/>
    </xf>
    <xf numFmtId="0" fontId="1" fillId="0" borderId="26" xfId="0" applyFont="1" applyFill="1" applyBorder="1" applyAlignment="1">
      <alignment wrapText="1"/>
    </xf>
    <xf numFmtId="0" fontId="1" fillId="0" borderId="22" xfId="0" applyFont="1" applyFill="1" applyBorder="1" applyAlignment="1">
      <alignment wrapText="1"/>
    </xf>
    <xf numFmtId="0" fontId="1" fillId="0" borderId="5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4" fillId="0" borderId="7" xfId="0" applyFont="1" applyFill="1" applyBorder="1" applyAlignment="1">
      <alignment horizontal="left" wrapText="1"/>
    </xf>
    <xf numFmtId="0" fontId="14" fillId="0" borderId="8" xfId="0" applyFont="1" applyFill="1" applyBorder="1" applyAlignment="1">
      <alignment horizontal="left" wrapText="1"/>
    </xf>
    <xf numFmtId="0" fontId="14" fillId="0" borderId="30" xfId="0" applyFont="1" applyFill="1" applyBorder="1" applyAlignment="1">
      <alignment horizontal="left" wrapText="1"/>
    </xf>
    <xf numFmtId="0" fontId="14" fillId="0" borderId="9" xfId="0" applyFont="1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99679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OR272"/>
  <sheetViews>
    <sheetView tabSelected="1" topLeftCell="A139" zoomScale="85" zoomScaleNormal="85" workbookViewId="0">
      <selection activeCell="C155" sqref="C155"/>
    </sheetView>
  </sheetViews>
  <sheetFormatPr defaultRowHeight="12.75"/>
  <cols>
    <col min="1" max="1" width="8.5703125" style="9" customWidth="1"/>
    <col min="2" max="2" width="10.7109375" style="9" hidden="1" customWidth="1"/>
    <col min="3" max="3" width="14" style="9" customWidth="1"/>
    <col min="4" max="4" width="92" style="9" customWidth="1"/>
    <col min="5" max="5" width="67.7109375" style="9" customWidth="1"/>
    <col min="6" max="6" width="23.140625" style="4" customWidth="1"/>
    <col min="7" max="7" width="11.85546875" style="4" customWidth="1"/>
    <col min="8" max="8" width="10" style="4" bestFit="1" customWidth="1"/>
    <col min="9" max="37" width="9.140625" style="4"/>
    <col min="38" max="16384" width="9.140625" style="1"/>
  </cols>
  <sheetData>
    <row r="3" spans="1:37" ht="18.75" customHeight="1">
      <c r="E3" s="10"/>
    </row>
    <row r="4" spans="1:37" ht="18.75" customHeight="1">
      <c r="E4" s="10" t="s">
        <v>352</v>
      </c>
    </row>
    <row r="5" spans="1:37" ht="18.75" customHeight="1">
      <c r="E5" s="10" t="s">
        <v>349</v>
      </c>
    </row>
    <row r="6" spans="1:37" ht="18.75" customHeight="1">
      <c r="E6" s="151" t="s">
        <v>350</v>
      </c>
    </row>
    <row r="7" spans="1:37" ht="18.75" customHeight="1">
      <c r="E7" s="25"/>
    </row>
    <row r="8" spans="1:37" ht="20.25" customHeight="1">
      <c r="A8" s="10"/>
      <c r="B8" s="10"/>
      <c r="C8" s="10"/>
      <c r="D8" s="24" t="s">
        <v>351</v>
      </c>
      <c r="E8" s="11"/>
      <c r="F8" s="12"/>
    </row>
    <row r="9" spans="1:37" ht="20.25" customHeight="1">
      <c r="A9" s="10"/>
      <c r="B9" s="10"/>
      <c r="C9" s="10"/>
      <c r="D9" s="24" t="s">
        <v>321</v>
      </c>
      <c r="E9" s="11"/>
      <c r="F9" s="12"/>
    </row>
    <row r="10" spans="1:37" ht="18.75" customHeight="1" thickBot="1">
      <c r="A10" s="13"/>
      <c r="B10" s="13"/>
      <c r="C10" s="13"/>
      <c r="D10" s="13"/>
      <c r="E10" s="13"/>
      <c r="F10" s="14" t="s">
        <v>315</v>
      </c>
    </row>
    <row r="11" spans="1:37" s="3" customFormat="1" ht="48.75" customHeight="1" thickBot="1">
      <c r="A11" s="26" t="s">
        <v>0</v>
      </c>
      <c r="B11" s="27" t="s">
        <v>3</v>
      </c>
      <c r="C11" s="27" t="s">
        <v>4</v>
      </c>
      <c r="D11" s="26" t="s">
        <v>1</v>
      </c>
      <c r="E11" s="28" t="s">
        <v>2</v>
      </c>
      <c r="F11" s="29" t="s">
        <v>294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7" s="3" customFormat="1" ht="30" customHeight="1" thickBot="1">
      <c r="A12" s="30"/>
      <c r="B12" s="31"/>
      <c r="C12" s="32"/>
      <c r="D12" s="31" t="s">
        <v>313</v>
      </c>
      <c r="E12" s="33"/>
      <c r="F12" s="29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  <row r="13" spans="1:37" ht="21.95" customHeight="1">
      <c r="A13" s="34"/>
      <c r="B13" s="34"/>
      <c r="C13" s="34"/>
      <c r="D13" s="35" t="s">
        <v>78</v>
      </c>
      <c r="E13" s="36"/>
      <c r="F13" s="16"/>
    </row>
    <row r="14" spans="1:37" s="4" customFormat="1" ht="20.100000000000001" customHeight="1">
      <c r="A14" s="37" t="s">
        <v>115</v>
      </c>
      <c r="B14" s="38"/>
      <c r="C14" s="38"/>
      <c r="D14" s="39" t="s">
        <v>329</v>
      </c>
      <c r="E14" s="40" t="s">
        <v>86</v>
      </c>
      <c r="F14" s="41">
        <v>1000</v>
      </c>
    </row>
    <row r="15" spans="1:37" s="4" customFormat="1" ht="20.100000000000001" customHeight="1">
      <c r="A15" s="37" t="s">
        <v>115</v>
      </c>
      <c r="B15" s="38"/>
      <c r="C15" s="38"/>
      <c r="D15" s="39" t="s">
        <v>330</v>
      </c>
      <c r="E15" s="40" t="s">
        <v>86</v>
      </c>
      <c r="F15" s="41">
        <v>2000</v>
      </c>
    </row>
    <row r="16" spans="1:37" s="4" customFormat="1" ht="20.100000000000001" customHeight="1" thickBot="1">
      <c r="A16" s="42" t="s">
        <v>115</v>
      </c>
      <c r="B16" s="189"/>
      <c r="C16" s="43"/>
      <c r="D16" s="190" t="s">
        <v>331</v>
      </c>
      <c r="E16" s="44" t="s">
        <v>86</v>
      </c>
      <c r="F16" s="45">
        <v>6000</v>
      </c>
    </row>
    <row r="17" spans="1:37" ht="21.95" customHeight="1" thickBot="1">
      <c r="A17" s="46" t="s">
        <v>79</v>
      </c>
      <c r="B17" s="27"/>
      <c r="C17" s="27"/>
      <c r="D17" s="47"/>
      <c r="E17" s="48"/>
      <c r="F17" s="49">
        <f t="shared" ref="F17" si="0">SUM(F14:F16)</f>
        <v>9000</v>
      </c>
    </row>
    <row r="18" spans="1:37" s="3" customFormat="1" ht="27" customHeight="1" thickBot="1">
      <c r="A18" s="210" t="s">
        <v>304</v>
      </c>
      <c r="B18" s="211"/>
      <c r="C18" s="211"/>
      <c r="D18" s="212"/>
      <c r="E18" s="152"/>
      <c r="F18" s="153">
        <f>SUM(F14:F16)</f>
        <v>9000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</row>
    <row r="19" spans="1:37" s="3" customFormat="1" ht="27" customHeight="1">
      <c r="A19" s="50"/>
      <c r="B19" s="50"/>
      <c r="C19" s="50"/>
      <c r="D19" s="50"/>
      <c r="E19" s="51"/>
      <c r="F19" s="52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1:37" s="3" customFormat="1" ht="27" customHeight="1">
      <c r="A20" s="50"/>
      <c r="B20" s="50"/>
      <c r="C20" s="50"/>
      <c r="D20" s="50"/>
      <c r="E20" s="51"/>
      <c r="F20" s="52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</row>
    <row r="21" spans="1:37" s="3" customFormat="1" ht="27" customHeight="1">
      <c r="A21" s="50"/>
      <c r="B21" s="50"/>
      <c r="C21" s="50"/>
      <c r="D21" s="50"/>
      <c r="E21" s="51"/>
      <c r="F21" s="52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</row>
    <row r="22" spans="1:37" s="3" customFormat="1" ht="27" customHeight="1">
      <c r="A22" s="50"/>
      <c r="B22" s="50"/>
      <c r="C22" s="50"/>
      <c r="D22" s="50"/>
      <c r="E22" s="51"/>
      <c r="F22" s="52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</row>
    <row r="23" spans="1:37" s="3" customFormat="1" ht="27" customHeight="1">
      <c r="A23" s="50"/>
      <c r="B23" s="50"/>
      <c r="C23" s="50"/>
      <c r="D23" s="50"/>
      <c r="E23" s="51"/>
      <c r="F23" s="52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</row>
    <row r="24" spans="1:37" s="3" customFormat="1" ht="27" customHeight="1">
      <c r="A24" s="50"/>
      <c r="B24" s="50"/>
      <c r="C24" s="50"/>
      <c r="D24" s="50"/>
      <c r="E24" s="51"/>
      <c r="F24" s="52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</row>
    <row r="25" spans="1:37" s="3" customFormat="1" ht="27" customHeight="1">
      <c r="A25" s="50"/>
      <c r="B25" s="50"/>
      <c r="C25" s="50"/>
      <c r="D25" s="50"/>
      <c r="E25" s="51"/>
      <c r="F25" s="52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</row>
    <row r="26" spans="1:37" s="3" customFormat="1" ht="27" customHeight="1">
      <c r="A26" s="50"/>
      <c r="B26" s="50"/>
      <c r="C26" s="50"/>
      <c r="D26" s="50"/>
      <c r="E26" s="51"/>
      <c r="F26" s="52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</row>
    <row r="27" spans="1:37" s="3" customFormat="1" ht="27" customHeight="1">
      <c r="A27" s="50"/>
      <c r="B27" s="50"/>
      <c r="C27" s="50"/>
      <c r="D27" s="50"/>
      <c r="E27" s="51"/>
      <c r="F27" s="52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</row>
    <row r="28" spans="1:37" s="3" customFormat="1" ht="27" customHeight="1">
      <c r="A28" s="50"/>
      <c r="B28" s="50"/>
      <c r="C28" s="50"/>
      <c r="D28" s="50"/>
      <c r="E28" s="51"/>
      <c r="F28" s="52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</row>
    <row r="29" spans="1:37" s="3" customFormat="1" ht="27" customHeight="1">
      <c r="A29" s="50"/>
      <c r="B29" s="50"/>
      <c r="C29" s="50"/>
      <c r="D29" s="50"/>
      <c r="E29" s="51"/>
      <c r="F29" s="52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</row>
    <row r="30" spans="1:37" s="3" customFormat="1" ht="27" customHeight="1">
      <c r="A30" s="50"/>
      <c r="B30" s="50"/>
      <c r="C30" s="50"/>
      <c r="D30" s="50"/>
      <c r="E30" s="51"/>
      <c r="F30" s="52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1:37" s="3" customFormat="1" ht="27" customHeight="1">
      <c r="A31" s="50"/>
      <c r="B31" s="50"/>
      <c r="C31" s="50"/>
      <c r="D31" s="50"/>
      <c r="E31" s="51"/>
      <c r="F31" s="52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</row>
    <row r="32" spans="1:37" s="3" customFormat="1" ht="27" customHeight="1">
      <c r="A32" s="50"/>
      <c r="B32" s="50"/>
      <c r="C32" s="50"/>
      <c r="D32" s="50"/>
      <c r="E32" s="51"/>
      <c r="F32" s="52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1:37" s="3" customFormat="1" ht="27" customHeight="1">
      <c r="A33" s="50"/>
      <c r="B33" s="50"/>
      <c r="C33" s="50"/>
      <c r="D33" s="50"/>
      <c r="E33" s="51"/>
      <c r="F33" s="52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spans="1:37" s="3" customFormat="1" ht="27" customHeight="1">
      <c r="A34" s="50"/>
      <c r="B34" s="50"/>
      <c r="C34" s="50"/>
      <c r="D34" s="50"/>
      <c r="E34" s="51"/>
      <c r="F34" s="52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spans="1:37" s="3" customFormat="1" ht="27" customHeight="1">
      <c r="A35" s="50"/>
      <c r="B35" s="50"/>
      <c r="C35" s="50"/>
      <c r="D35" s="50"/>
      <c r="E35" s="51"/>
      <c r="F35" s="52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  <row r="36" spans="1:37" s="3" customFormat="1" ht="27" customHeight="1">
      <c r="A36" s="50"/>
      <c r="B36" s="50"/>
      <c r="C36" s="50"/>
      <c r="D36" s="50"/>
      <c r="E36" s="51"/>
      <c r="F36" s="52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</row>
    <row r="37" spans="1:37" s="3" customFormat="1" ht="27" customHeight="1">
      <c r="A37" s="50"/>
      <c r="B37" s="50"/>
      <c r="C37" s="50"/>
      <c r="D37" s="50"/>
      <c r="E37" s="51"/>
      <c r="F37" s="52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</row>
    <row r="38" spans="1:37" s="3" customFormat="1" ht="27" customHeight="1" thickBot="1">
      <c r="A38" s="50"/>
      <c r="B38" s="50"/>
      <c r="C38" s="50"/>
      <c r="D38" s="50"/>
      <c r="E38" s="51"/>
      <c r="F38" s="14" t="s">
        <v>316</v>
      </c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</row>
    <row r="39" spans="1:37" s="3" customFormat="1" ht="48.75" customHeight="1" thickBot="1">
      <c r="A39" s="28" t="s">
        <v>0</v>
      </c>
      <c r="B39" s="53" t="s">
        <v>3</v>
      </c>
      <c r="C39" s="53" t="s">
        <v>4</v>
      </c>
      <c r="D39" s="28" t="s">
        <v>1</v>
      </c>
      <c r="E39" s="28" t="s">
        <v>2</v>
      </c>
      <c r="F39" s="54" t="s">
        <v>294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</row>
    <row r="40" spans="1:37" s="3" customFormat="1" ht="30" customHeight="1" thickBot="1">
      <c r="A40" s="30"/>
      <c r="B40" s="31"/>
      <c r="C40" s="32"/>
      <c r="D40" s="31" t="s">
        <v>295</v>
      </c>
      <c r="E40" s="32"/>
      <c r="F40" s="5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</row>
    <row r="41" spans="1:37" ht="21.95" customHeight="1">
      <c r="A41" s="56"/>
      <c r="B41" s="57"/>
      <c r="C41" s="56"/>
      <c r="D41" s="58" t="s">
        <v>71</v>
      </c>
      <c r="E41" s="59"/>
      <c r="F41" s="17"/>
    </row>
    <row r="42" spans="1:37" ht="18.95" customHeight="1">
      <c r="A42" s="60" t="s">
        <v>72</v>
      </c>
      <c r="B42" s="58"/>
      <c r="C42" s="56" t="s">
        <v>169</v>
      </c>
      <c r="D42" s="61" t="s">
        <v>217</v>
      </c>
      <c r="E42" s="62" t="s">
        <v>203</v>
      </c>
      <c r="F42" s="63">
        <v>160</v>
      </c>
    </row>
    <row r="43" spans="1:37" ht="18.95" customHeight="1">
      <c r="A43" s="60" t="s">
        <v>72</v>
      </c>
      <c r="B43" s="58"/>
      <c r="C43" s="56" t="s">
        <v>170</v>
      </c>
      <c r="D43" s="61" t="s">
        <v>218</v>
      </c>
      <c r="E43" s="62" t="s">
        <v>204</v>
      </c>
      <c r="F43" s="63">
        <v>350</v>
      </c>
    </row>
    <row r="44" spans="1:37" ht="18.95" customHeight="1">
      <c r="A44" s="60" t="s">
        <v>72</v>
      </c>
      <c r="B44" s="58"/>
      <c r="C44" s="56" t="s">
        <v>171</v>
      </c>
      <c r="D44" s="61" t="s">
        <v>219</v>
      </c>
      <c r="E44" s="62" t="s">
        <v>210</v>
      </c>
      <c r="F44" s="63">
        <v>229.4</v>
      </c>
    </row>
    <row r="45" spans="1:37" ht="18.95" customHeight="1">
      <c r="A45" s="60" t="s">
        <v>72</v>
      </c>
      <c r="B45" s="58"/>
      <c r="C45" s="56" t="s">
        <v>172</v>
      </c>
      <c r="D45" s="61" t="s">
        <v>220</v>
      </c>
      <c r="E45" s="62" t="s">
        <v>211</v>
      </c>
      <c r="F45" s="63">
        <v>1800</v>
      </c>
    </row>
    <row r="46" spans="1:37" ht="18.95" customHeight="1">
      <c r="A46" s="60" t="s">
        <v>72</v>
      </c>
      <c r="B46" s="58"/>
      <c r="C46" s="56" t="s">
        <v>173</v>
      </c>
      <c r="D46" s="61" t="s">
        <v>221</v>
      </c>
      <c r="E46" s="62" t="s">
        <v>212</v>
      </c>
      <c r="F46" s="63">
        <v>1150</v>
      </c>
    </row>
    <row r="47" spans="1:37" ht="18.95" customHeight="1">
      <c r="A47" s="60" t="s">
        <v>72</v>
      </c>
      <c r="B47" s="58"/>
      <c r="C47" s="56" t="s">
        <v>174</v>
      </c>
      <c r="D47" s="61" t="s">
        <v>222</v>
      </c>
      <c r="E47" s="62" t="s">
        <v>208</v>
      </c>
      <c r="F47" s="63">
        <v>50</v>
      </c>
    </row>
    <row r="48" spans="1:37" ht="18.95" customHeight="1">
      <c r="A48" s="60" t="s">
        <v>72</v>
      </c>
      <c r="B48" s="58"/>
      <c r="C48" s="56" t="s">
        <v>175</v>
      </c>
      <c r="D48" s="61" t="s">
        <v>223</v>
      </c>
      <c r="E48" s="62" t="s">
        <v>213</v>
      </c>
      <c r="F48" s="63">
        <v>290</v>
      </c>
    </row>
    <row r="49" spans="1:6" ht="18.95" customHeight="1">
      <c r="A49" s="60" t="s">
        <v>72</v>
      </c>
      <c r="B49" s="58"/>
      <c r="C49" s="56" t="s">
        <v>176</v>
      </c>
      <c r="D49" s="61" t="s">
        <v>224</v>
      </c>
      <c r="E49" s="65" t="s">
        <v>205</v>
      </c>
      <c r="F49" s="63">
        <v>210</v>
      </c>
    </row>
    <row r="50" spans="1:6" ht="18.95" customHeight="1">
      <c r="A50" s="60" t="s">
        <v>72</v>
      </c>
      <c r="B50" s="58"/>
      <c r="C50" s="56" t="s">
        <v>177</v>
      </c>
      <c r="D50" s="61" t="s">
        <v>225</v>
      </c>
      <c r="E50" s="65" t="s">
        <v>206</v>
      </c>
      <c r="F50" s="63">
        <v>180</v>
      </c>
    </row>
    <row r="51" spans="1:6" ht="18.95" customHeight="1">
      <c r="A51" s="60" t="s">
        <v>72</v>
      </c>
      <c r="B51" s="58"/>
      <c r="C51" s="56" t="s">
        <v>178</v>
      </c>
      <c r="D51" s="61" t="s">
        <v>226</v>
      </c>
      <c r="E51" s="65" t="s">
        <v>132</v>
      </c>
      <c r="F51" s="63">
        <v>799</v>
      </c>
    </row>
    <row r="52" spans="1:6" ht="32.25" customHeight="1">
      <c r="A52" s="60" t="s">
        <v>72</v>
      </c>
      <c r="B52" s="58"/>
      <c r="C52" s="56" t="s">
        <v>179</v>
      </c>
      <c r="D52" s="61" t="s">
        <v>227</v>
      </c>
      <c r="E52" s="66" t="s">
        <v>207</v>
      </c>
      <c r="F52" s="63">
        <v>1132</v>
      </c>
    </row>
    <row r="53" spans="1:6" ht="18.95" customHeight="1">
      <c r="A53" s="60" t="s">
        <v>72</v>
      </c>
      <c r="B53" s="67"/>
      <c r="C53" s="60" t="s">
        <v>168</v>
      </c>
      <c r="D53" s="61" t="s">
        <v>228</v>
      </c>
      <c r="E53" s="65" t="s">
        <v>208</v>
      </c>
      <c r="F53" s="68">
        <v>2331</v>
      </c>
    </row>
    <row r="54" spans="1:6" ht="30" customHeight="1">
      <c r="A54" s="60" t="s">
        <v>72</v>
      </c>
      <c r="B54" s="58"/>
      <c r="C54" s="56" t="s">
        <v>180</v>
      </c>
      <c r="D54" s="61" t="s">
        <v>229</v>
      </c>
      <c r="E54" s="66" t="s">
        <v>209</v>
      </c>
      <c r="F54" s="63">
        <v>351</v>
      </c>
    </row>
    <row r="55" spans="1:6" ht="18.95" customHeight="1">
      <c r="A55" s="60" t="s">
        <v>72</v>
      </c>
      <c r="B55" s="58"/>
      <c r="C55" s="56" t="s">
        <v>197</v>
      </c>
      <c r="D55" s="69" t="s">
        <v>230</v>
      </c>
      <c r="E55" s="70" t="s">
        <v>214</v>
      </c>
      <c r="F55" s="41">
        <v>1800</v>
      </c>
    </row>
    <row r="56" spans="1:6" ht="18.95" customHeight="1">
      <c r="A56" s="60" t="s">
        <v>72</v>
      </c>
      <c r="B56" s="58"/>
      <c r="C56" s="56"/>
      <c r="D56" s="71" t="s">
        <v>159</v>
      </c>
      <c r="E56" s="70"/>
      <c r="F56" s="72">
        <v>2400</v>
      </c>
    </row>
    <row r="57" spans="1:6" ht="18.95" customHeight="1">
      <c r="A57" s="60" t="s">
        <v>72</v>
      </c>
      <c r="B57" s="159"/>
      <c r="C57" s="60"/>
      <c r="D57" s="191" t="s">
        <v>325</v>
      </c>
      <c r="E57" s="70" t="s">
        <v>132</v>
      </c>
      <c r="F57" s="41">
        <v>6000</v>
      </c>
    </row>
    <row r="58" spans="1:6" ht="18.95" customHeight="1">
      <c r="A58" s="60" t="s">
        <v>72</v>
      </c>
      <c r="B58" s="159"/>
      <c r="C58" s="60"/>
      <c r="D58" s="191" t="s">
        <v>326</v>
      </c>
      <c r="E58" s="70" t="s">
        <v>15</v>
      </c>
      <c r="F58" s="41">
        <v>22000</v>
      </c>
    </row>
    <row r="59" spans="1:6" ht="18.95" customHeight="1">
      <c r="A59" s="60" t="s">
        <v>72</v>
      </c>
      <c r="B59" s="159"/>
      <c r="C59" s="60"/>
      <c r="D59" s="191" t="s">
        <v>68</v>
      </c>
      <c r="E59" s="70" t="s">
        <v>133</v>
      </c>
      <c r="F59" s="41">
        <v>5500</v>
      </c>
    </row>
    <row r="60" spans="1:6" ht="18.95" customHeight="1">
      <c r="A60" s="60" t="s">
        <v>72</v>
      </c>
      <c r="B60" s="159"/>
      <c r="C60" s="60"/>
      <c r="D60" s="191" t="s">
        <v>69</v>
      </c>
      <c r="E60" s="70" t="s">
        <v>17</v>
      </c>
      <c r="F60" s="41">
        <v>7000</v>
      </c>
    </row>
    <row r="61" spans="1:6" ht="18.95" customHeight="1">
      <c r="A61" s="60" t="s">
        <v>72</v>
      </c>
      <c r="B61" s="159"/>
      <c r="C61" s="60"/>
      <c r="D61" s="191" t="s">
        <v>70</v>
      </c>
      <c r="E61" s="70" t="s">
        <v>151</v>
      </c>
      <c r="F61" s="41">
        <v>4000</v>
      </c>
    </row>
    <row r="62" spans="1:6" ht="18.95" customHeight="1">
      <c r="A62" s="60" t="s">
        <v>72</v>
      </c>
      <c r="B62" s="159"/>
      <c r="C62" s="60"/>
      <c r="D62" s="191" t="s">
        <v>348</v>
      </c>
      <c r="E62" s="70" t="s">
        <v>87</v>
      </c>
      <c r="F62" s="41">
        <v>2400</v>
      </c>
    </row>
    <row r="63" spans="1:6" ht="18.95" customHeight="1">
      <c r="A63" s="60" t="s">
        <v>72</v>
      </c>
      <c r="B63" s="159"/>
      <c r="C63" s="60"/>
      <c r="D63" s="191" t="s">
        <v>157</v>
      </c>
      <c r="E63" s="70" t="s">
        <v>67</v>
      </c>
      <c r="F63" s="41">
        <v>6000</v>
      </c>
    </row>
    <row r="64" spans="1:6" ht="18.95" customHeight="1">
      <c r="A64" s="60" t="s">
        <v>72</v>
      </c>
      <c r="B64" s="159"/>
      <c r="C64" s="60"/>
      <c r="D64" s="191" t="s">
        <v>332</v>
      </c>
      <c r="E64" s="70" t="s">
        <v>152</v>
      </c>
      <c r="F64" s="41">
        <v>2400</v>
      </c>
    </row>
    <row r="65" spans="1:37" ht="18.95" customHeight="1">
      <c r="A65" s="60" t="s">
        <v>72</v>
      </c>
      <c r="B65" s="160"/>
      <c r="C65" s="56"/>
      <c r="D65" s="61" t="s">
        <v>324</v>
      </c>
      <c r="E65" s="62" t="s">
        <v>86</v>
      </c>
      <c r="F65" s="63">
        <v>2000</v>
      </c>
    </row>
    <row r="66" spans="1:37" ht="18.95" customHeight="1">
      <c r="A66" s="56" t="s">
        <v>72</v>
      </c>
      <c r="B66" s="58"/>
      <c r="C66" s="56"/>
      <c r="D66" s="61" t="s">
        <v>160</v>
      </c>
      <c r="E66" s="62" t="s">
        <v>154</v>
      </c>
      <c r="F66" s="63">
        <v>1500</v>
      </c>
    </row>
    <row r="67" spans="1:37" ht="18.95" customHeight="1">
      <c r="A67" s="60" t="s">
        <v>72</v>
      </c>
      <c r="B67" s="160"/>
      <c r="C67" s="56"/>
      <c r="D67" s="61" t="s">
        <v>161</v>
      </c>
      <c r="E67" s="62" t="s">
        <v>134</v>
      </c>
      <c r="F67" s="63">
        <v>300</v>
      </c>
    </row>
    <row r="68" spans="1:37" ht="18.95" customHeight="1">
      <c r="A68" s="56" t="s">
        <v>72</v>
      </c>
      <c r="B68" s="56"/>
      <c r="C68" s="56"/>
      <c r="D68" s="64" t="s">
        <v>164</v>
      </c>
      <c r="E68" s="62" t="s">
        <v>134</v>
      </c>
      <c r="F68" s="63">
        <v>300</v>
      </c>
    </row>
    <row r="69" spans="1:37" ht="18.95" customHeight="1">
      <c r="A69" s="56" t="s">
        <v>72</v>
      </c>
      <c r="B69" s="56"/>
      <c r="C69" s="56"/>
      <c r="D69" s="64" t="s">
        <v>162</v>
      </c>
      <c r="E69" s="62" t="s">
        <v>120</v>
      </c>
      <c r="F69" s="63">
        <v>300</v>
      </c>
    </row>
    <row r="70" spans="1:37" ht="18.95" customHeight="1">
      <c r="A70" s="60" t="s">
        <v>72</v>
      </c>
      <c r="B70" s="159"/>
      <c r="C70" s="60"/>
      <c r="D70" s="69" t="s">
        <v>333</v>
      </c>
      <c r="E70" s="70" t="s">
        <v>334</v>
      </c>
      <c r="F70" s="41">
        <v>38900</v>
      </c>
    </row>
    <row r="71" spans="1:37" s="2" customFormat="1" ht="21.95" customHeight="1" thickBot="1">
      <c r="A71" s="46" t="s">
        <v>55</v>
      </c>
      <c r="B71" s="27"/>
      <c r="C71" s="27"/>
      <c r="D71" s="73"/>
      <c r="E71" s="26"/>
      <c r="F71" s="49">
        <f>SUM(F42:F70)</f>
        <v>111832.4</v>
      </c>
    </row>
    <row r="72" spans="1:37" s="3" customFormat="1" ht="27" customHeight="1" thickBot="1">
      <c r="A72" s="210" t="s">
        <v>312</v>
      </c>
      <c r="B72" s="211"/>
      <c r="C72" s="211"/>
      <c r="D72" s="213"/>
      <c r="E72" s="152"/>
      <c r="F72" s="153">
        <f>+F71</f>
        <v>111832.4</v>
      </c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</row>
    <row r="73" spans="1:37" s="3" customFormat="1" ht="27" customHeight="1">
      <c r="A73" s="74"/>
      <c r="B73" s="74"/>
      <c r="C73" s="74"/>
      <c r="D73" s="74"/>
      <c r="E73" s="31"/>
      <c r="F73" s="7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</row>
    <row r="74" spans="1:37" s="3" customFormat="1" ht="27" customHeight="1">
      <c r="A74" s="74"/>
      <c r="B74" s="74"/>
      <c r="C74" s="74"/>
      <c r="D74" s="74"/>
      <c r="E74" s="31"/>
      <c r="F74" s="7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</row>
    <row r="75" spans="1:37" s="3" customFormat="1" ht="27" customHeight="1">
      <c r="A75" s="74"/>
      <c r="B75" s="74"/>
      <c r="C75" s="74"/>
      <c r="D75" s="74"/>
      <c r="E75" s="31"/>
      <c r="F75" s="7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</row>
    <row r="76" spans="1:37" s="3" customFormat="1" ht="27" customHeight="1">
      <c r="A76" s="50"/>
      <c r="B76" s="50"/>
      <c r="C76" s="50"/>
      <c r="D76" s="50"/>
      <c r="E76" s="51"/>
      <c r="F76" s="52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</row>
    <row r="77" spans="1:37" s="3" customFormat="1" ht="27" customHeight="1" thickBot="1">
      <c r="A77" s="50"/>
      <c r="B77" s="50"/>
      <c r="C77" s="50"/>
      <c r="D77" s="50"/>
      <c r="E77" s="51"/>
      <c r="F77" s="14" t="s">
        <v>314</v>
      </c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</row>
    <row r="78" spans="1:37" s="3" customFormat="1" ht="48" customHeight="1" thickBot="1">
      <c r="A78" s="28" t="s">
        <v>0</v>
      </c>
      <c r="B78" s="53" t="s">
        <v>3</v>
      </c>
      <c r="C78" s="53" t="s">
        <v>4</v>
      </c>
      <c r="D78" s="28" t="s">
        <v>1</v>
      </c>
      <c r="E78" s="28" t="s">
        <v>2</v>
      </c>
      <c r="F78" s="54" t="s">
        <v>294</v>
      </c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</row>
    <row r="79" spans="1:37" s="3" customFormat="1" ht="30" customHeight="1" thickBot="1">
      <c r="A79" s="76"/>
      <c r="B79" s="27"/>
      <c r="C79" s="26"/>
      <c r="D79" s="27" t="s">
        <v>299</v>
      </c>
      <c r="E79" s="26"/>
      <c r="F79" s="48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</row>
    <row r="80" spans="1:37" ht="21.95" customHeight="1">
      <c r="A80" s="77"/>
      <c r="B80" s="138"/>
      <c r="C80" s="77"/>
      <c r="D80" s="35" t="s">
        <v>73</v>
      </c>
      <c r="E80" s="79"/>
      <c r="F80" s="18"/>
    </row>
    <row r="81" spans="1:37" ht="20.100000000000001" customHeight="1">
      <c r="A81" s="148" t="s">
        <v>302</v>
      </c>
      <c r="B81" s="87"/>
      <c r="C81" s="80"/>
      <c r="D81" s="39" t="s">
        <v>74</v>
      </c>
      <c r="E81" s="82" t="s">
        <v>86</v>
      </c>
      <c r="F81" s="41">
        <v>7000</v>
      </c>
    </row>
    <row r="82" spans="1:37" ht="20.100000000000001" customHeight="1">
      <c r="A82" s="148" t="s">
        <v>302</v>
      </c>
      <c r="B82" s="177"/>
      <c r="C82" s="80"/>
      <c r="D82" s="83" t="s">
        <v>323</v>
      </c>
      <c r="E82" s="83" t="s">
        <v>86</v>
      </c>
      <c r="F82" s="41">
        <v>5000</v>
      </c>
    </row>
    <row r="83" spans="1:37" s="4" customFormat="1" ht="20.100000000000001" customHeight="1">
      <c r="A83" s="148" t="s">
        <v>302</v>
      </c>
      <c r="B83" s="87"/>
      <c r="C83" s="80"/>
      <c r="D83" s="83" t="s">
        <v>125</v>
      </c>
      <c r="E83" s="83" t="s">
        <v>86</v>
      </c>
      <c r="F83" s="41">
        <v>3000</v>
      </c>
    </row>
    <row r="84" spans="1:37" s="4" customFormat="1" ht="20.100000000000001" customHeight="1">
      <c r="A84" s="179" t="s">
        <v>302</v>
      </c>
      <c r="B84" s="178"/>
      <c r="C84" s="56"/>
      <c r="D84" s="192" t="s">
        <v>137</v>
      </c>
      <c r="E84" s="193" t="s">
        <v>281</v>
      </c>
      <c r="F84" s="63">
        <v>500</v>
      </c>
    </row>
    <row r="85" spans="1:37" s="4" customFormat="1" ht="20.100000000000001" customHeight="1">
      <c r="A85" s="179" t="s">
        <v>302</v>
      </c>
      <c r="B85" s="176"/>
      <c r="C85" s="60"/>
      <c r="D85" s="194" t="s">
        <v>340</v>
      </c>
      <c r="E85" s="83" t="s">
        <v>343</v>
      </c>
      <c r="F85" s="41">
        <v>3700</v>
      </c>
    </row>
    <row r="86" spans="1:37" s="4" customFormat="1" ht="20.100000000000001" customHeight="1">
      <c r="A86" s="179" t="s">
        <v>302</v>
      </c>
      <c r="B86" s="176"/>
      <c r="C86" s="60"/>
      <c r="D86" s="194" t="s">
        <v>341</v>
      </c>
      <c r="E86" s="83" t="s">
        <v>344</v>
      </c>
      <c r="F86" s="41">
        <v>3700</v>
      </c>
    </row>
    <row r="87" spans="1:37" s="4" customFormat="1" ht="20.100000000000001" customHeight="1" thickBot="1">
      <c r="A87" s="180" t="s">
        <v>302</v>
      </c>
      <c r="B87" s="175"/>
      <c r="C87" s="188"/>
      <c r="D87" s="195" t="s">
        <v>342</v>
      </c>
      <c r="E87" s="196" t="s">
        <v>345</v>
      </c>
      <c r="F87" s="116">
        <v>3700</v>
      </c>
    </row>
    <row r="88" spans="1:37" ht="21.95" customHeight="1" thickBot="1">
      <c r="A88" s="46" t="s">
        <v>75</v>
      </c>
      <c r="B88" s="27"/>
      <c r="C88" s="27"/>
      <c r="D88" s="73"/>
      <c r="E88" s="26"/>
      <c r="F88" s="49">
        <f>SUM(F81:F87)</f>
        <v>26600</v>
      </c>
    </row>
    <row r="89" spans="1:37" s="3" customFormat="1" ht="27" customHeight="1" thickBot="1">
      <c r="A89" s="210" t="s">
        <v>311</v>
      </c>
      <c r="B89" s="211"/>
      <c r="C89" s="211"/>
      <c r="D89" s="213"/>
      <c r="E89" s="152"/>
      <c r="F89" s="153">
        <f>SUM(F88)</f>
        <v>26600</v>
      </c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</row>
    <row r="90" spans="1:37" s="3" customFormat="1" ht="27" customHeight="1">
      <c r="A90" s="172"/>
      <c r="B90" s="172"/>
      <c r="C90" s="172"/>
      <c r="D90" s="172"/>
      <c r="E90" s="173"/>
      <c r="F90" s="174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</row>
    <row r="91" spans="1:37" s="3" customFormat="1" ht="27" customHeight="1" thickBot="1">
      <c r="A91" s="171"/>
      <c r="B91" s="171"/>
      <c r="C91" s="171"/>
      <c r="D91" s="171"/>
      <c r="E91" s="27"/>
      <c r="F91" s="146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</row>
    <row r="92" spans="1:37" s="3" customFormat="1" ht="30" customHeight="1" thickBot="1">
      <c r="A92" s="84"/>
      <c r="B92" s="53"/>
      <c r="C92" s="28"/>
      <c r="D92" s="53" t="s">
        <v>296</v>
      </c>
      <c r="E92" s="28"/>
      <c r="F92" s="8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</row>
    <row r="93" spans="1:37" ht="21.95" customHeight="1">
      <c r="A93" s="34"/>
      <c r="B93" s="77"/>
      <c r="C93" s="77"/>
      <c r="D93" s="78" t="s">
        <v>80</v>
      </c>
      <c r="E93" s="79"/>
      <c r="F93" s="16"/>
    </row>
    <row r="94" spans="1:37" ht="18" customHeight="1">
      <c r="A94" s="60" t="s">
        <v>145</v>
      </c>
      <c r="B94" s="57"/>
      <c r="C94" s="56" t="s">
        <v>192</v>
      </c>
      <c r="D94" s="97" t="s">
        <v>244</v>
      </c>
      <c r="E94" s="98" t="s">
        <v>93</v>
      </c>
      <c r="F94" s="99">
        <v>800</v>
      </c>
    </row>
    <row r="95" spans="1:37" s="4" customFormat="1" ht="18" customHeight="1" thickBot="1">
      <c r="A95" s="60" t="s">
        <v>145</v>
      </c>
      <c r="B95" s="88"/>
      <c r="C95" s="60" t="s">
        <v>193</v>
      </c>
      <c r="D95" s="97" t="s">
        <v>245</v>
      </c>
      <c r="E95" s="98" t="s">
        <v>91</v>
      </c>
      <c r="F95" s="99">
        <v>700</v>
      </c>
    </row>
    <row r="96" spans="1:37" ht="21.95" customHeight="1" thickBot="1">
      <c r="A96" s="100" t="s">
        <v>82</v>
      </c>
      <c r="B96" s="53"/>
      <c r="C96" s="53"/>
      <c r="D96" s="101"/>
      <c r="E96" s="102"/>
      <c r="F96" s="103">
        <f>SUM(F94:F95)</f>
        <v>1500</v>
      </c>
    </row>
    <row r="97" spans="1:6" ht="21.95" customHeight="1">
      <c r="A97" s="80"/>
      <c r="B97" s="87"/>
      <c r="C97" s="80"/>
      <c r="D97" s="88" t="s">
        <v>53</v>
      </c>
      <c r="E97" s="89"/>
      <c r="F97" s="18"/>
    </row>
    <row r="98" spans="1:6" ht="21.95" customHeight="1">
      <c r="A98" s="80" t="s">
        <v>5</v>
      </c>
      <c r="B98" s="31"/>
      <c r="C98" s="90" t="s">
        <v>181</v>
      </c>
      <c r="D98" s="91" t="s">
        <v>215</v>
      </c>
      <c r="E98" s="92" t="s">
        <v>38</v>
      </c>
      <c r="F98" s="93">
        <v>61</v>
      </c>
    </row>
    <row r="99" spans="1:6" ht="16.5" customHeight="1">
      <c r="A99" s="56" t="s">
        <v>5</v>
      </c>
      <c r="B99" s="31"/>
      <c r="C99" s="56" t="s">
        <v>182</v>
      </c>
      <c r="D99" s="94" t="s">
        <v>216</v>
      </c>
      <c r="E99" s="95" t="s">
        <v>84</v>
      </c>
      <c r="F99" s="96">
        <v>230</v>
      </c>
    </row>
    <row r="100" spans="1:6" ht="18" customHeight="1">
      <c r="A100" s="60" t="s">
        <v>5</v>
      </c>
      <c r="B100" s="57"/>
      <c r="C100" s="56"/>
      <c r="D100" s="97" t="s">
        <v>92</v>
      </c>
      <c r="E100" s="98" t="s">
        <v>85</v>
      </c>
      <c r="F100" s="99">
        <v>125</v>
      </c>
    </row>
    <row r="101" spans="1:6" ht="18" customHeight="1">
      <c r="A101" s="60" t="s">
        <v>5</v>
      </c>
      <c r="B101" s="57"/>
      <c r="C101" s="56"/>
      <c r="D101" s="97" t="s">
        <v>99</v>
      </c>
      <c r="E101" s="98" t="s">
        <v>34</v>
      </c>
      <c r="F101" s="99">
        <v>700</v>
      </c>
    </row>
    <row r="102" spans="1:6" ht="18" customHeight="1">
      <c r="A102" s="60" t="s">
        <v>5</v>
      </c>
      <c r="B102" s="67"/>
      <c r="C102" s="60"/>
      <c r="D102" s="97" t="s">
        <v>11</v>
      </c>
      <c r="E102" s="98" t="s">
        <v>10</v>
      </c>
      <c r="F102" s="99">
        <v>1068</v>
      </c>
    </row>
    <row r="103" spans="1:6" ht="18" customHeight="1">
      <c r="A103" s="60" t="s">
        <v>5</v>
      </c>
      <c r="B103" s="67"/>
      <c r="C103" s="60"/>
      <c r="D103" s="97" t="s">
        <v>94</v>
      </c>
      <c r="E103" s="98" t="s">
        <v>100</v>
      </c>
      <c r="F103" s="99">
        <v>700</v>
      </c>
    </row>
    <row r="104" spans="1:6" ht="18" customHeight="1">
      <c r="A104" s="60" t="s">
        <v>5</v>
      </c>
      <c r="B104" s="67"/>
      <c r="C104" s="60"/>
      <c r="D104" s="97" t="s">
        <v>96</v>
      </c>
      <c r="E104" s="98" t="s">
        <v>40</v>
      </c>
      <c r="F104" s="99">
        <v>400</v>
      </c>
    </row>
    <row r="105" spans="1:6" ht="18" customHeight="1">
      <c r="A105" s="60" t="s">
        <v>5</v>
      </c>
      <c r="B105" s="67"/>
      <c r="C105" s="60"/>
      <c r="D105" s="97" t="s">
        <v>7</v>
      </c>
      <c r="E105" s="98" t="s">
        <v>8</v>
      </c>
      <c r="F105" s="99">
        <v>120</v>
      </c>
    </row>
    <row r="106" spans="1:6" ht="18" customHeight="1">
      <c r="A106" s="60" t="s">
        <v>5</v>
      </c>
      <c r="B106" s="67"/>
      <c r="C106" s="60"/>
      <c r="D106" s="97" t="s">
        <v>95</v>
      </c>
      <c r="E106" s="98" t="s">
        <v>14</v>
      </c>
      <c r="F106" s="99">
        <v>140</v>
      </c>
    </row>
    <row r="107" spans="1:6" ht="18" customHeight="1">
      <c r="A107" s="60" t="s">
        <v>5</v>
      </c>
      <c r="B107" s="31"/>
      <c r="C107" s="56"/>
      <c r="D107" s="94" t="s">
        <v>286</v>
      </c>
      <c r="E107" s="95" t="s">
        <v>287</v>
      </c>
      <c r="F107" s="96">
        <v>700</v>
      </c>
    </row>
    <row r="108" spans="1:6" s="4" customFormat="1" ht="18" customHeight="1" thickBot="1">
      <c r="A108" s="60" t="s">
        <v>5</v>
      </c>
      <c r="B108" s="31"/>
      <c r="C108" s="56"/>
      <c r="D108" s="94" t="s">
        <v>248</v>
      </c>
      <c r="E108" s="95" t="s">
        <v>249</v>
      </c>
      <c r="F108" s="96">
        <v>500</v>
      </c>
    </row>
    <row r="109" spans="1:6" ht="21.95" customHeight="1" thickBot="1">
      <c r="A109" s="100" t="s">
        <v>56</v>
      </c>
      <c r="B109" s="53"/>
      <c r="C109" s="53"/>
      <c r="D109" s="101"/>
      <c r="E109" s="102"/>
      <c r="F109" s="103">
        <f>SUM(F98:F108)</f>
        <v>4744</v>
      </c>
    </row>
    <row r="110" spans="1:6" ht="21.95" customHeight="1">
      <c r="A110" s="104"/>
      <c r="B110" s="105"/>
      <c r="C110" s="105"/>
      <c r="D110" s="106"/>
      <c r="E110" s="50"/>
      <c r="F110" s="52"/>
    </row>
    <row r="111" spans="1:6" ht="21.95" customHeight="1">
      <c r="A111" s="104"/>
      <c r="B111" s="105"/>
      <c r="C111" s="105"/>
      <c r="D111" s="106"/>
      <c r="E111" s="50"/>
      <c r="F111" s="52"/>
    </row>
    <row r="112" spans="1:6" ht="21.95" customHeight="1">
      <c r="A112" s="104"/>
      <c r="B112" s="105"/>
      <c r="C112" s="105"/>
      <c r="D112" s="106"/>
      <c r="E112" s="50"/>
      <c r="F112" s="52"/>
    </row>
    <row r="113" spans="1:7" ht="21.95" customHeight="1">
      <c r="A113" s="104"/>
      <c r="B113" s="105"/>
      <c r="C113" s="105"/>
      <c r="D113" s="106"/>
      <c r="E113" s="50"/>
      <c r="F113" s="52"/>
    </row>
    <row r="114" spans="1:7" ht="21.95" customHeight="1">
      <c r="A114" s="104"/>
      <c r="B114" s="105"/>
      <c r="C114" s="105"/>
      <c r="D114" s="106"/>
      <c r="E114" s="50"/>
      <c r="F114" s="52"/>
    </row>
    <row r="115" spans="1:7" ht="21.95" customHeight="1">
      <c r="A115" s="104"/>
      <c r="B115" s="105"/>
      <c r="C115" s="105"/>
      <c r="D115" s="106"/>
      <c r="E115" s="50"/>
      <c r="F115" s="52"/>
    </row>
    <row r="116" spans="1:7" ht="21.95" customHeight="1">
      <c r="A116" s="104"/>
      <c r="B116" s="105"/>
      <c r="C116" s="105"/>
      <c r="D116" s="106"/>
      <c r="E116" s="50"/>
      <c r="F116" s="52"/>
    </row>
    <row r="117" spans="1:7" ht="21.95" customHeight="1">
      <c r="A117" s="104"/>
      <c r="B117" s="105"/>
      <c r="C117" s="105"/>
      <c r="D117" s="106"/>
      <c r="E117" s="50"/>
      <c r="F117" s="52"/>
    </row>
    <row r="118" spans="1:7" ht="21.95" customHeight="1">
      <c r="A118" s="104"/>
      <c r="B118" s="105"/>
      <c r="C118" s="105"/>
      <c r="D118" s="106"/>
      <c r="E118" s="50"/>
      <c r="F118" s="52"/>
    </row>
    <row r="119" spans="1:7" ht="21.95" customHeight="1">
      <c r="A119" s="104"/>
      <c r="B119" s="105"/>
      <c r="C119" s="105"/>
      <c r="D119" s="106"/>
      <c r="E119" s="50"/>
      <c r="F119" s="52"/>
    </row>
    <row r="120" spans="1:7" ht="21.95" customHeight="1" thickBot="1">
      <c r="A120" s="104"/>
      <c r="B120" s="105"/>
      <c r="C120" s="105"/>
      <c r="D120" s="106"/>
      <c r="E120" s="50"/>
      <c r="F120" s="14" t="s">
        <v>317</v>
      </c>
    </row>
    <row r="121" spans="1:7" ht="48" customHeight="1" thickBot="1">
      <c r="A121" s="28" t="s">
        <v>0</v>
      </c>
      <c r="B121" s="53" t="s">
        <v>3</v>
      </c>
      <c r="C121" s="53" t="s">
        <v>4</v>
      </c>
      <c r="D121" s="28" t="s">
        <v>1</v>
      </c>
      <c r="E121" s="28" t="s">
        <v>2</v>
      </c>
      <c r="F121" s="54" t="s">
        <v>294</v>
      </c>
      <c r="G121" s="1"/>
    </row>
    <row r="122" spans="1:7" ht="27.75" customHeight="1">
      <c r="A122" s="90"/>
      <c r="B122" s="57"/>
      <c r="C122" s="90"/>
      <c r="D122" s="74" t="s">
        <v>59</v>
      </c>
      <c r="E122" s="107"/>
      <c r="F122" s="18"/>
    </row>
    <row r="123" spans="1:7" ht="20.100000000000001" customHeight="1">
      <c r="A123" s="60" t="s">
        <v>5</v>
      </c>
      <c r="B123" s="67"/>
      <c r="C123" s="60" t="s">
        <v>183</v>
      </c>
      <c r="D123" s="108" t="s">
        <v>250</v>
      </c>
      <c r="E123" s="70" t="s">
        <v>122</v>
      </c>
      <c r="F123" s="161">
        <v>11457</v>
      </c>
    </row>
    <row r="124" spans="1:7" ht="20.100000000000001" customHeight="1">
      <c r="A124" s="60" t="s">
        <v>5</v>
      </c>
      <c r="B124" s="67"/>
      <c r="C124" s="60" t="s">
        <v>184</v>
      </c>
      <c r="D124" s="108" t="s">
        <v>251</v>
      </c>
      <c r="E124" s="70" t="s">
        <v>288</v>
      </c>
      <c r="F124" s="41">
        <v>11500</v>
      </c>
    </row>
    <row r="125" spans="1:7" ht="20.100000000000001" customHeight="1">
      <c r="A125" s="60" t="s">
        <v>5</v>
      </c>
      <c r="B125" s="67"/>
      <c r="C125" s="60" t="s">
        <v>185</v>
      </c>
      <c r="D125" s="108" t="s">
        <v>252</v>
      </c>
      <c r="E125" s="70" t="s">
        <v>39</v>
      </c>
      <c r="F125" s="41">
        <v>1100</v>
      </c>
    </row>
    <row r="126" spans="1:7" ht="20.100000000000001" customHeight="1">
      <c r="A126" s="80" t="s">
        <v>5</v>
      </c>
      <c r="B126" s="67"/>
      <c r="C126" s="60" t="s">
        <v>186</v>
      </c>
      <c r="D126" s="108" t="s">
        <v>253</v>
      </c>
      <c r="E126" s="70" t="s">
        <v>127</v>
      </c>
      <c r="F126" s="41">
        <v>2400</v>
      </c>
    </row>
    <row r="127" spans="1:7" ht="20.100000000000001" customHeight="1">
      <c r="A127" s="60" t="s">
        <v>5</v>
      </c>
      <c r="B127" s="67"/>
      <c r="C127" s="60" t="s">
        <v>187</v>
      </c>
      <c r="D127" s="108" t="s">
        <v>253</v>
      </c>
      <c r="E127" s="70" t="s">
        <v>126</v>
      </c>
      <c r="F127" s="41">
        <v>1000</v>
      </c>
    </row>
    <row r="128" spans="1:7" ht="20.100000000000001" customHeight="1">
      <c r="A128" s="80" t="s">
        <v>5</v>
      </c>
      <c r="B128" s="67"/>
      <c r="C128" s="60"/>
      <c r="D128" s="108" t="s">
        <v>33</v>
      </c>
      <c r="E128" s="70" t="s">
        <v>9</v>
      </c>
      <c r="F128" s="41">
        <v>45000</v>
      </c>
    </row>
    <row r="129" spans="1:408" ht="20.100000000000001" customHeight="1">
      <c r="A129" s="60" t="s">
        <v>5</v>
      </c>
      <c r="B129" s="67"/>
      <c r="C129" s="60"/>
      <c r="D129" s="108" t="s">
        <v>35</v>
      </c>
      <c r="E129" s="70" t="s">
        <v>36</v>
      </c>
      <c r="F129" s="41">
        <v>32000</v>
      </c>
    </row>
    <row r="130" spans="1:408" ht="20.100000000000001" customHeight="1">
      <c r="A130" s="60" t="s">
        <v>5</v>
      </c>
      <c r="B130" s="67"/>
      <c r="C130" s="60"/>
      <c r="D130" s="108" t="s">
        <v>155</v>
      </c>
      <c r="E130" s="70" t="s">
        <v>83</v>
      </c>
      <c r="F130" s="41">
        <v>4000</v>
      </c>
    </row>
    <row r="131" spans="1:408" ht="20.100000000000001" customHeight="1">
      <c r="A131" s="60" t="s">
        <v>5</v>
      </c>
      <c r="B131" s="67"/>
      <c r="C131" s="60"/>
      <c r="D131" s="108" t="s">
        <v>37</v>
      </c>
      <c r="E131" s="70" t="s">
        <v>38</v>
      </c>
      <c r="F131" s="41">
        <v>12000</v>
      </c>
    </row>
    <row r="132" spans="1:408" ht="18.75" customHeight="1">
      <c r="A132" s="60" t="s">
        <v>5</v>
      </c>
      <c r="B132" s="67"/>
      <c r="C132" s="60"/>
      <c r="D132" s="108" t="s">
        <v>143</v>
      </c>
      <c r="E132" s="70" t="s">
        <v>121</v>
      </c>
      <c r="F132" s="41">
        <v>17000</v>
      </c>
    </row>
    <row r="133" spans="1:408" ht="20.100000000000001" customHeight="1">
      <c r="A133" s="60" t="s">
        <v>5</v>
      </c>
      <c r="B133" s="67"/>
      <c r="C133" s="60"/>
      <c r="D133" s="94" t="s">
        <v>335</v>
      </c>
      <c r="E133" s="70" t="s">
        <v>121</v>
      </c>
      <c r="F133" s="41">
        <v>3500</v>
      </c>
    </row>
    <row r="134" spans="1:408" ht="20.100000000000001" customHeight="1">
      <c r="A134" s="60" t="s">
        <v>5</v>
      </c>
      <c r="B134" s="67"/>
      <c r="C134" s="60"/>
      <c r="D134" s="94" t="s">
        <v>336</v>
      </c>
      <c r="E134" s="70" t="s">
        <v>121</v>
      </c>
      <c r="F134" s="41">
        <v>3000</v>
      </c>
    </row>
    <row r="135" spans="1:408" ht="20.100000000000001" customHeight="1">
      <c r="A135" s="60" t="s">
        <v>5</v>
      </c>
      <c r="B135" s="67"/>
      <c r="C135" s="60"/>
      <c r="D135" s="108" t="s">
        <v>97</v>
      </c>
      <c r="E135" s="70" t="s">
        <v>98</v>
      </c>
      <c r="F135" s="41">
        <v>3000</v>
      </c>
    </row>
    <row r="136" spans="1:408" ht="20.100000000000001" customHeight="1">
      <c r="A136" s="60" t="s">
        <v>5</v>
      </c>
      <c r="B136" s="67"/>
      <c r="C136" s="60"/>
      <c r="D136" s="108" t="s">
        <v>158</v>
      </c>
      <c r="E136" s="70" t="s">
        <v>98</v>
      </c>
      <c r="F136" s="41">
        <v>7000</v>
      </c>
    </row>
    <row r="137" spans="1:408" s="2" customFormat="1" ht="20.100000000000001" customHeight="1">
      <c r="A137" s="60" t="s">
        <v>5</v>
      </c>
      <c r="B137" s="67"/>
      <c r="C137" s="60"/>
      <c r="D137" s="108" t="s">
        <v>41</v>
      </c>
      <c r="E137" s="70" t="s">
        <v>42</v>
      </c>
      <c r="F137" s="41">
        <v>1000</v>
      </c>
      <c r="H137" s="5"/>
    </row>
    <row r="138" spans="1:408" ht="22.5" customHeight="1">
      <c r="A138" s="60" t="s">
        <v>5</v>
      </c>
      <c r="B138" s="67"/>
      <c r="C138" s="60"/>
      <c r="D138" s="108" t="s">
        <v>43</v>
      </c>
      <c r="E138" s="70" t="s">
        <v>42</v>
      </c>
      <c r="F138" s="41">
        <v>1000</v>
      </c>
    </row>
    <row r="139" spans="1:408" ht="20.100000000000001" customHeight="1">
      <c r="A139" s="60" t="s">
        <v>5</v>
      </c>
      <c r="B139" s="67"/>
      <c r="C139" s="60"/>
      <c r="D139" s="97" t="s">
        <v>54</v>
      </c>
      <c r="E139" s="98" t="s">
        <v>9</v>
      </c>
      <c r="F139" s="99">
        <v>1000</v>
      </c>
    </row>
    <row r="140" spans="1:408" ht="20.100000000000001" customHeight="1">
      <c r="A140" s="60" t="s">
        <v>5</v>
      </c>
      <c r="B140" s="67"/>
      <c r="C140" s="60"/>
      <c r="D140" s="97" t="s">
        <v>138</v>
      </c>
      <c r="E140" s="98" t="s">
        <v>6</v>
      </c>
      <c r="F140" s="99">
        <v>1200</v>
      </c>
    </row>
    <row r="141" spans="1:408" s="6" customFormat="1" ht="20.100000000000001" customHeight="1">
      <c r="A141" s="60" t="s">
        <v>5</v>
      </c>
      <c r="B141" s="67"/>
      <c r="C141" s="60"/>
      <c r="D141" s="197" t="s">
        <v>124</v>
      </c>
      <c r="E141" s="198" t="s">
        <v>93</v>
      </c>
      <c r="F141" s="99">
        <v>250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  <c r="IB141" s="7"/>
      <c r="IC141" s="7"/>
      <c r="ID141" s="7"/>
      <c r="IE141" s="7"/>
      <c r="IF141" s="7"/>
      <c r="IG141" s="7"/>
      <c r="IH141" s="7"/>
      <c r="II141" s="7"/>
      <c r="IJ141" s="7"/>
      <c r="IK141" s="7"/>
      <c r="IL141" s="7"/>
      <c r="IM141" s="7"/>
      <c r="IN141" s="7"/>
      <c r="IO141" s="7"/>
      <c r="IP141" s="7"/>
      <c r="IQ141" s="7"/>
      <c r="IR141" s="7"/>
      <c r="IS141" s="7"/>
      <c r="IT141" s="7"/>
      <c r="IU141" s="7"/>
      <c r="IV141" s="7"/>
      <c r="IW141" s="7"/>
      <c r="IX141" s="7"/>
      <c r="IY141" s="7"/>
      <c r="IZ141" s="7"/>
      <c r="JA141" s="7"/>
      <c r="JB141" s="7"/>
      <c r="JC141" s="7"/>
      <c r="JD141" s="7"/>
      <c r="JE141" s="7"/>
      <c r="JF141" s="7"/>
      <c r="JG141" s="7"/>
      <c r="JH141" s="7"/>
      <c r="JI141" s="7"/>
      <c r="JJ141" s="7"/>
      <c r="JK141" s="7"/>
      <c r="JL141" s="7"/>
      <c r="JM141" s="7"/>
      <c r="JN141" s="7"/>
      <c r="JO141" s="7"/>
      <c r="JP141" s="7"/>
      <c r="JQ141" s="7"/>
      <c r="JR141" s="7"/>
      <c r="JS141" s="7"/>
      <c r="JT141" s="7"/>
      <c r="JU141" s="7"/>
      <c r="JV141" s="7"/>
      <c r="JW141" s="7"/>
      <c r="JX141" s="7"/>
      <c r="JY141" s="7"/>
      <c r="JZ141" s="7"/>
      <c r="KA141" s="7"/>
      <c r="KB141" s="7"/>
      <c r="KC141" s="7"/>
      <c r="KD141" s="7"/>
      <c r="KE141" s="7"/>
      <c r="KF141" s="7"/>
      <c r="KG141" s="7"/>
      <c r="KH141" s="7"/>
      <c r="KI141" s="7"/>
      <c r="KJ141" s="7"/>
      <c r="KK141" s="7"/>
      <c r="KL141" s="7"/>
      <c r="KM141" s="7"/>
      <c r="KN141" s="7"/>
      <c r="KO141" s="7"/>
      <c r="KP141" s="7"/>
      <c r="KQ141" s="7"/>
      <c r="KR141" s="7"/>
      <c r="KS141" s="7"/>
      <c r="KT141" s="7"/>
      <c r="KU141" s="7"/>
      <c r="KV141" s="7"/>
      <c r="KW141" s="7"/>
      <c r="KX141" s="7"/>
      <c r="KY141" s="7"/>
      <c r="KZ141" s="7"/>
      <c r="LA141" s="7"/>
      <c r="LB141" s="7"/>
      <c r="LC141" s="7"/>
      <c r="LD141" s="7"/>
      <c r="LE141" s="7"/>
      <c r="LF141" s="7"/>
      <c r="LG141" s="7"/>
      <c r="LH141" s="7"/>
      <c r="LI141" s="7"/>
      <c r="LJ141" s="7"/>
      <c r="LK141" s="7"/>
      <c r="LL141" s="7"/>
      <c r="LM141" s="7"/>
      <c r="LN141" s="7"/>
      <c r="LO141" s="7"/>
      <c r="LP141" s="7"/>
      <c r="LQ141" s="7"/>
      <c r="LR141" s="7"/>
      <c r="LS141" s="7"/>
      <c r="LT141" s="7"/>
      <c r="LU141" s="7"/>
      <c r="LV141" s="7"/>
      <c r="LW141" s="7"/>
      <c r="LX141" s="7"/>
      <c r="LY141" s="7"/>
      <c r="LZ141" s="7"/>
      <c r="MA141" s="7"/>
      <c r="MB141" s="7"/>
      <c r="MC141" s="7"/>
      <c r="MD141" s="7"/>
      <c r="ME141" s="7"/>
      <c r="MF141" s="7"/>
      <c r="MG141" s="7"/>
      <c r="MH141" s="7"/>
      <c r="MI141" s="7"/>
      <c r="MJ141" s="7"/>
      <c r="MK141" s="7"/>
      <c r="ML141" s="7"/>
      <c r="MM141" s="7"/>
      <c r="MN141" s="7"/>
    </row>
    <row r="142" spans="1:408" s="6" customFormat="1" ht="20.100000000000001" customHeight="1">
      <c r="A142" s="56" t="s">
        <v>5</v>
      </c>
      <c r="B142" s="67"/>
      <c r="C142" s="60"/>
      <c r="D142" s="94" t="s">
        <v>13</v>
      </c>
      <c r="E142" s="95" t="s">
        <v>14</v>
      </c>
      <c r="F142" s="96">
        <v>1000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  <c r="IB142" s="7"/>
      <c r="IC142" s="7"/>
      <c r="ID142" s="7"/>
      <c r="IE142" s="7"/>
      <c r="IF142" s="7"/>
      <c r="IG142" s="7"/>
      <c r="IH142" s="7"/>
      <c r="II142" s="7"/>
      <c r="IJ142" s="7"/>
      <c r="IK142" s="7"/>
      <c r="IL142" s="7"/>
      <c r="IM142" s="7"/>
      <c r="IN142" s="7"/>
      <c r="IO142" s="7"/>
      <c r="IP142" s="7"/>
      <c r="IQ142" s="7"/>
      <c r="IR142" s="7"/>
      <c r="IS142" s="7"/>
      <c r="IT142" s="7"/>
      <c r="IU142" s="7"/>
      <c r="IV142" s="7"/>
      <c r="IW142" s="7"/>
      <c r="IX142" s="7"/>
      <c r="IY142" s="7"/>
      <c r="IZ142" s="7"/>
      <c r="JA142" s="7"/>
      <c r="JB142" s="7"/>
      <c r="JC142" s="7"/>
      <c r="JD142" s="7"/>
      <c r="JE142" s="7"/>
      <c r="JF142" s="7"/>
      <c r="JG142" s="7"/>
      <c r="JH142" s="7"/>
      <c r="JI142" s="7"/>
      <c r="JJ142" s="7"/>
      <c r="JK142" s="7"/>
      <c r="JL142" s="7"/>
      <c r="JM142" s="7"/>
      <c r="JN142" s="7"/>
      <c r="JO142" s="7"/>
      <c r="JP142" s="7"/>
      <c r="JQ142" s="7"/>
      <c r="JR142" s="7"/>
      <c r="JS142" s="7"/>
      <c r="JT142" s="7"/>
      <c r="JU142" s="7"/>
      <c r="JV142" s="7"/>
      <c r="JW142" s="7"/>
      <c r="JX142" s="7"/>
      <c r="JY142" s="7"/>
      <c r="JZ142" s="7"/>
      <c r="KA142" s="7"/>
      <c r="KB142" s="7"/>
      <c r="KC142" s="7"/>
      <c r="KD142" s="7"/>
      <c r="KE142" s="7"/>
      <c r="KF142" s="7"/>
      <c r="KG142" s="7"/>
      <c r="KH142" s="7"/>
      <c r="KI142" s="7"/>
      <c r="KJ142" s="7"/>
      <c r="KK142" s="7"/>
      <c r="KL142" s="7"/>
      <c r="KM142" s="7"/>
      <c r="KN142" s="7"/>
      <c r="KO142" s="7"/>
      <c r="KP142" s="7"/>
      <c r="KQ142" s="7"/>
      <c r="KR142" s="7"/>
      <c r="KS142" s="7"/>
      <c r="KT142" s="7"/>
      <c r="KU142" s="7"/>
      <c r="KV142" s="7"/>
      <c r="KW142" s="7"/>
      <c r="KX142" s="7"/>
      <c r="KY142" s="7"/>
      <c r="KZ142" s="7"/>
      <c r="LA142" s="7"/>
      <c r="LB142" s="7"/>
      <c r="LC142" s="7"/>
      <c r="LD142" s="7"/>
      <c r="LE142" s="7"/>
      <c r="LF142" s="7"/>
      <c r="LG142" s="7"/>
      <c r="LH142" s="7"/>
      <c r="LI142" s="7"/>
      <c r="LJ142" s="7"/>
      <c r="LK142" s="7"/>
      <c r="LL142" s="7"/>
      <c r="LM142" s="7"/>
      <c r="LN142" s="7"/>
      <c r="LO142" s="7"/>
      <c r="LP142" s="7"/>
      <c r="LQ142" s="7"/>
      <c r="LR142" s="7"/>
      <c r="LS142" s="7"/>
      <c r="LT142" s="7"/>
      <c r="LU142" s="7"/>
      <c r="LV142" s="7"/>
      <c r="LW142" s="7"/>
      <c r="LX142" s="7"/>
      <c r="LY142" s="7"/>
      <c r="LZ142" s="7"/>
      <c r="MA142" s="7"/>
      <c r="MB142" s="7"/>
      <c r="MC142" s="7"/>
      <c r="MD142" s="7"/>
      <c r="ME142" s="7"/>
      <c r="MF142" s="7"/>
      <c r="MG142" s="7"/>
      <c r="MH142" s="7"/>
      <c r="MI142" s="7"/>
      <c r="MJ142" s="7"/>
      <c r="MK142" s="7"/>
      <c r="ML142" s="7"/>
      <c r="MM142" s="7"/>
      <c r="MN142" s="7"/>
    </row>
    <row r="143" spans="1:408" ht="20.100000000000001" customHeight="1" thickBot="1">
      <c r="A143" s="43" t="s">
        <v>5</v>
      </c>
      <c r="B143" s="67"/>
      <c r="C143" s="60"/>
      <c r="D143" s="94" t="s">
        <v>337</v>
      </c>
      <c r="E143" s="95"/>
      <c r="F143" s="96">
        <v>35000</v>
      </c>
      <c r="OR143" s="7"/>
    </row>
    <row r="144" spans="1:408" ht="21.95" customHeight="1" thickBot="1">
      <c r="A144" s="46" t="s">
        <v>57</v>
      </c>
      <c r="B144" s="53"/>
      <c r="C144" s="53"/>
      <c r="D144" s="109"/>
      <c r="E144" s="28"/>
      <c r="F144" s="103">
        <f t="shared" ref="F144" si="1">SUM(F123:F143)</f>
        <v>194407</v>
      </c>
      <c r="G144" s="20"/>
      <c r="K144" s="20"/>
      <c r="M144" s="20"/>
      <c r="Q144" s="20"/>
    </row>
    <row r="145" spans="1:37" ht="21.95" customHeight="1">
      <c r="A145" s="34"/>
      <c r="B145" s="77"/>
      <c r="C145" s="77"/>
      <c r="D145" s="78" t="s">
        <v>116</v>
      </c>
      <c r="E145" s="79"/>
      <c r="F145" s="16"/>
    </row>
    <row r="146" spans="1:37" ht="30" customHeight="1">
      <c r="A146" s="110" t="s">
        <v>129</v>
      </c>
      <c r="B146" s="87"/>
      <c r="C146" s="80"/>
      <c r="D146" s="111" t="s">
        <v>237</v>
      </c>
      <c r="E146" s="112" t="s">
        <v>40</v>
      </c>
      <c r="F146" s="72">
        <v>500</v>
      </c>
    </row>
    <row r="147" spans="1:37" ht="30" customHeight="1">
      <c r="A147" s="110" t="s">
        <v>129</v>
      </c>
      <c r="B147" s="87"/>
      <c r="C147" s="80"/>
      <c r="D147" s="111" t="s">
        <v>238</v>
      </c>
      <c r="E147" s="112" t="s">
        <v>12</v>
      </c>
      <c r="F147" s="72">
        <v>500</v>
      </c>
    </row>
    <row r="148" spans="1:37" ht="30" customHeight="1">
      <c r="A148" s="110" t="s">
        <v>129</v>
      </c>
      <c r="B148" s="87"/>
      <c r="C148" s="80"/>
      <c r="D148" s="111" t="s">
        <v>239</v>
      </c>
      <c r="E148" s="112" t="s">
        <v>91</v>
      </c>
      <c r="F148" s="72">
        <v>450</v>
      </c>
    </row>
    <row r="149" spans="1:37" ht="30" customHeight="1" thickBot="1">
      <c r="A149" s="113" t="s">
        <v>129</v>
      </c>
      <c r="B149" s="57"/>
      <c r="C149" s="90"/>
      <c r="D149" s="114" t="s">
        <v>240</v>
      </c>
      <c r="E149" s="115" t="s">
        <v>130</v>
      </c>
      <c r="F149" s="116">
        <v>450</v>
      </c>
    </row>
    <row r="150" spans="1:37" ht="21.95" customHeight="1" thickBot="1">
      <c r="A150" s="100" t="s">
        <v>117</v>
      </c>
      <c r="B150" s="53"/>
      <c r="C150" s="53"/>
      <c r="D150" s="109"/>
      <c r="E150" s="28"/>
      <c r="F150" s="49">
        <f>SUM(F146:F149)</f>
        <v>1900</v>
      </c>
    </row>
    <row r="151" spans="1:37" s="3" customFormat="1" ht="27" customHeight="1" thickBot="1">
      <c r="A151" s="210" t="s">
        <v>310</v>
      </c>
      <c r="B151" s="211"/>
      <c r="C151" s="211"/>
      <c r="D151" s="213"/>
      <c r="E151" s="152"/>
      <c r="F151" s="153">
        <f>SUM(F150+F144+F109+F96)</f>
        <v>202551</v>
      </c>
      <c r="G151" s="14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</row>
    <row r="152" spans="1:37" s="3" customFormat="1" ht="27" customHeight="1">
      <c r="A152" s="50"/>
      <c r="B152" s="50"/>
      <c r="C152" s="50"/>
      <c r="D152" s="50"/>
      <c r="E152" s="105"/>
      <c r="F152" s="52"/>
      <c r="G152" s="14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</row>
    <row r="153" spans="1:37" s="3" customFormat="1" ht="27" customHeight="1">
      <c r="A153" s="50"/>
      <c r="B153" s="50"/>
      <c r="C153" s="50"/>
      <c r="D153" s="50"/>
      <c r="E153" s="105"/>
      <c r="F153" s="52"/>
      <c r="G153" s="14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</row>
    <row r="154" spans="1:37" s="3" customFormat="1" ht="27" customHeight="1">
      <c r="A154" s="50"/>
      <c r="B154" s="50"/>
      <c r="C154" s="50"/>
      <c r="D154" s="50"/>
      <c r="E154" s="105"/>
      <c r="F154" s="52"/>
      <c r="G154" s="14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</row>
    <row r="155" spans="1:37" s="3" customFormat="1" ht="27" customHeight="1">
      <c r="A155" s="50"/>
      <c r="B155" s="50"/>
      <c r="C155" s="50"/>
      <c r="D155" s="50"/>
      <c r="E155" s="105"/>
      <c r="F155" s="52"/>
      <c r="G155" s="14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</row>
    <row r="156" spans="1:37" s="3" customFormat="1" ht="27" customHeight="1" thickBot="1">
      <c r="A156" s="50"/>
      <c r="B156" s="50"/>
      <c r="C156" s="50"/>
      <c r="D156" s="50"/>
      <c r="E156" s="105"/>
      <c r="F156" s="21" t="s">
        <v>318</v>
      </c>
      <c r="G156" s="14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</row>
    <row r="157" spans="1:37" s="3" customFormat="1" ht="48" customHeight="1" thickBot="1">
      <c r="A157" s="28" t="s">
        <v>0</v>
      </c>
      <c r="B157" s="53" t="s">
        <v>3</v>
      </c>
      <c r="C157" s="53" t="s">
        <v>4</v>
      </c>
      <c r="D157" s="28" t="s">
        <v>1</v>
      </c>
      <c r="E157" s="28" t="s">
        <v>2</v>
      </c>
      <c r="F157" s="54" t="s">
        <v>294</v>
      </c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</row>
    <row r="158" spans="1:37" s="3" customFormat="1" ht="30" customHeight="1" thickBot="1">
      <c r="A158" s="84"/>
      <c r="B158" s="53"/>
      <c r="C158" s="53"/>
      <c r="D158" s="53" t="s">
        <v>297</v>
      </c>
      <c r="E158" s="53"/>
      <c r="F158" s="117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</row>
    <row r="159" spans="1:37" ht="21.95" customHeight="1">
      <c r="A159" s="38"/>
      <c r="B159" s="80"/>
      <c r="C159" s="80"/>
      <c r="D159" s="118" t="s">
        <v>80</v>
      </c>
      <c r="E159" s="89"/>
      <c r="F159" s="22"/>
    </row>
    <row r="160" spans="1:37" ht="20.100000000000001" customHeight="1">
      <c r="A160" s="37" t="s">
        <v>146</v>
      </c>
      <c r="B160" s="80"/>
      <c r="C160" s="80" t="s">
        <v>194</v>
      </c>
      <c r="D160" s="81" t="s">
        <v>246</v>
      </c>
      <c r="E160" s="82" t="s">
        <v>284</v>
      </c>
      <c r="F160" s="41">
        <v>17000</v>
      </c>
    </row>
    <row r="161" spans="1:6" ht="31.5" customHeight="1" thickBot="1">
      <c r="A161" s="42" t="s">
        <v>146</v>
      </c>
      <c r="B161" s="43"/>
      <c r="C161" s="43" t="s">
        <v>195</v>
      </c>
      <c r="D161" s="86" t="s">
        <v>338</v>
      </c>
      <c r="E161" s="44" t="s">
        <v>26</v>
      </c>
      <c r="F161" s="45">
        <v>5100</v>
      </c>
    </row>
    <row r="162" spans="1:6" ht="21.95" customHeight="1" thickBot="1">
      <c r="A162" s="46" t="s">
        <v>82</v>
      </c>
      <c r="B162" s="27"/>
      <c r="C162" s="27"/>
      <c r="D162" s="73"/>
      <c r="E162" s="26"/>
      <c r="F162" s="49">
        <f>SUM(F160:F161)</f>
        <v>22100</v>
      </c>
    </row>
    <row r="163" spans="1:6" ht="21.95" customHeight="1">
      <c r="A163" s="34"/>
      <c r="B163" s="77"/>
      <c r="C163" s="77"/>
      <c r="D163" s="78" t="s">
        <v>116</v>
      </c>
      <c r="E163" s="79"/>
      <c r="F163" s="16"/>
    </row>
    <row r="164" spans="1:6" ht="27" customHeight="1" thickBot="1">
      <c r="A164" s="37" t="s">
        <v>118</v>
      </c>
      <c r="B164" s="80"/>
      <c r="C164" s="80" t="s">
        <v>195</v>
      </c>
      <c r="D164" s="81" t="s">
        <v>236</v>
      </c>
      <c r="E164" s="82" t="s">
        <v>26</v>
      </c>
      <c r="F164" s="45">
        <v>190</v>
      </c>
    </row>
    <row r="165" spans="1:6" ht="21.95" customHeight="1" thickBot="1">
      <c r="A165" s="100" t="s">
        <v>117</v>
      </c>
      <c r="B165" s="53"/>
      <c r="C165" s="53"/>
      <c r="D165" s="109"/>
      <c r="E165" s="28"/>
      <c r="F165" s="49">
        <f>SUM(F164)</f>
        <v>190</v>
      </c>
    </row>
    <row r="166" spans="1:6" ht="21.95" customHeight="1">
      <c r="A166" s="37"/>
      <c r="B166" s="60"/>
      <c r="C166" s="60"/>
      <c r="D166" s="67" t="s">
        <v>19</v>
      </c>
      <c r="E166" s="82"/>
      <c r="F166" s="23"/>
    </row>
    <row r="167" spans="1:6" ht="20.100000000000001" customHeight="1">
      <c r="A167" s="37" t="s">
        <v>114</v>
      </c>
      <c r="B167" s="80" t="s">
        <v>20</v>
      </c>
      <c r="C167" s="80" t="s">
        <v>20</v>
      </c>
      <c r="D167" s="119" t="s">
        <v>254</v>
      </c>
      <c r="E167" s="82" t="s">
        <v>21</v>
      </c>
      <c r="F167" s="41">
        <v>50000</v>
      </c>
    </row>
    <row r="168" spans="1:6" ht="20.100000000000001" customHeight="1">
      <c r="A168" s="37" t="s">
        <v>114</v>
      </c>
      <c r="B168" s="80" t="s">
        <v>22</v>
      </c>
      <c r="C168" s="80" t="s">
        <v>108</v>
      </c>
      <c r="D168" s="119" t="s">
        <v>255</v>
      </c>
      <c r="E168" s="82" t="s">
        <v>21</v>
      </c>
      <c r="F168" s="72">
        <v>38.9</v>
      </c>
    </row>
    <row r="169" spans="1:6" ht="20.100000000000001" customHeight="1">
      <c r="A169" s="37" t="s">
        <v>114</v>
      </c>
      <c r="B169" s="80"/>
      <c r="C169" s="80" t="s">
        <v>109</v>
      </c>
      <c r="D169" s="119" t="s">
        <v>256</v>
      </c>
      <c r="E169" s="82" t="s">
        <v>21</v>
      </c>
      <c r="F169" s="72">
        <v>103.48</v>
      </c>
    </row>
    <row r="170" spans="1:6" ht="20.100000000000001" customHeight="1">
      <c r="A170" s="37" t="s">
        <v>114</v>
      </c>
      <c r="B170" s="80"/>
      <c r="C170" s="80" t="s">
        <v>62</v>
      </c>
      <c r="D170" s="119" t="s">
        <v>257</v>
      </c>
      <c r="E170" s="82" t="s">
        <v>23</v>
      </c>
      <c r="F170" s="167">
        <v>35</v>
      </c>
    </row>
    <row r="171" spans="1:6" ht="20.100000000000001" customHeight="1">
      <c r="A171" s="37" t="s">
        <v>114</v>
      </c>
      <c r="B171" s="80"/>
      <c r="C171" s="80" t="s">
        <v>63</v>
      </c>
      <c r="D171" s="120" t="s">
        <v>258</v>
      </c>
      <c r="E171" s="82" t="s">
        <v>23</v>
      </c>
      <c r="F171" s="161">
        <v>13000</v>
      </c>
    </row>
    <row r="172" spans="1:6" ht="20.100000000000001" customHeight="1">
      <c r="A172" s="37" t="s">
        <v>114</v>
      </c>
      <c r="B172" s="80"/>
      <c r="C172" s="80" t="s">
        <v>110</v>
      </c>
      <c r="D172" s="120" t="s">
        <v>259</v>
      </c>
      <c r="E172" s="82" t="s">
        <v>111</v>
      </c>
      <c r="F172" s="161">
        <v>4.28</v>
      </c>
    </row>
    <row r="173" spans="1:6" ht="20.100000000000001" customHeight="1">
      <c r="A173" s="37" t="s">
        <v>114</v>
      </c>
      <c r="B173" s="80"/>
      <c r="C173" s="80" t="s">
        <v>112</v>
      </c>
      <c r="D173" s="120" t="s">
        <v>260</v>
      </c>
      <c r="E173" s="82" t="s">
        <v>26</v>
      </c>
      <c r="F173" s="161">
        <v>8</v>
      </c>
    </row>
    <row r="174" spans="1:6" ht="20.100000000000001" customHeight="1">
      <c r="A174" s="37" t="s">
        <v>114</v>
      </c>
      <c r="B174" s="80" t="s">
        <v>24</v>
      </c>
      <c r="C174" s="80" t="s">
        <v>113</v>
      </c>
      <c r="D174" s="120" t="s">
        <v>261</v>
      </c>
      <c r="E174" s="82" t="s">
        <v>111</v>
      </c>
      <c r="F174" s="161">
        <v>9000</v>
      </c>
    </row>
    <row r="175" spans="1:6" ht="20.100000000000001" customHeight="1">
      <c r="A175" s="37" t="s">
        <v>114</v>
      </c>
      <c r="B175" s="60" t="s">
        <v>25</v>
      </c>
      <c r="C175" s="60" t="s">
        <v>64</v>
      </c>
      <c r="D175" s="121" t="s">
        <v>262</v>
      </c>
      <c r="E175" s="65" t="s">
        <v>26</v>
      </c>
      <c r="F175" s="168">
        <v>4500</v>
      </c>
    </row>
    <row r="176" spans="1:6" ht="20.100000000000001" customHeight="1">
      <c r="A176" s="110" t="s">
        <v>114</v>
      </c>
      <c r="B176" s="123"/>
      <c r="C176" s="123"/>
      <c r="D176" s="124" t="s">
        <v>27</v>
      </c>
      <c r="E176" s="125" t="s">
        <v>28</v>
      </c>
      <c r="F176" s="126">
        <v>650</v>
      </c>
    </row>
    <row r="177" spans="1:37" ht="20.100000000000001" customHeight="1">
      <c r="A177" s="37" t="s">
        <v>114</v>
      </c>
      <c r="B177" s="123"/>
      <c r="C177" s="123"/>
      <c r="D177" s="120" t="s">
        <v>29</v>
      </c>
      <c r="E177" s="82" t="s">
        <v>28</v>
      </c>
      <c r="F177" s="41">
        <v>50</v>
      </c>
    </row>
    <row r="178" spans="1:37" s="4" customFormat="1" ht="20.100000000000001" customHeight="1">
      <c r="A178" s="37" t="s">
        <v>114</v>
      </c>
      <c r="B178" s="127"/>
      <c r="C178" s="127"/>
      <c r="D178" s="128" t="s">
        <v>156</v>
      </c>
      <c r="E178" s="129" t="s">
        <v>30</v>
      </c>
      <c r="F178" s="41">
        <v>650</v>
      </c>
    </row>
    <row r="179" spans="1:37" s="4" customFormat="1" ht="20.100000000000001" customHeight="1">
      <c r="A179" s="37" t="s">
        <v>114</v>
      </c>
      <c r="B179" s="83"/>
      <c r="C179" s="83"/>
      <c r="D179" s="130" t="s">
        <v>322</v>
      </c>
      <c r="E179" s="131" t="s">
        <v>28</v>
      </c>
      <c r="F179" s="161">
        <v>50</v>
      </c>
    </row>
    <row r="180" spans="1:37" s="4" customFormat="1" ht="20.100000000000001" customHeight="1" thickBot="1">
      <c r="A180" s="132" t="s">
        <v>114</v>
      </c>
      <c r="B180" s="90"/>
      <c r="C180" s="90"/>
      <c r="D180" s="133" t="s">
        <v>167</v>
      </c>
      <c r="E180" s="115" t="s">
        <v>31</v>
      </c>
      <c r="F180" s="45">
        <v>100</v>
      </c>
    </row>
    <row r="181" spans="1:37" ht="21.95" customHeight="1" thickBot="1">
      <c r="A181" s="100" t="s">
        <v>32</v>
      </c>
      <c r="B181" s="53"/>
      <c r="C181" s="53"/>
      <c r="D181" s="109"/>
      <c r="E181" s="28"/>
      <c r="F181" s="49">
        <f t="shared" ref="F181" si="2">SUM(F167:F180)</f>
        <v>78189.66</v>
      </c>
    </row>
    <row r="182" spans="1:37" s="3" customFormat="1" ht="27" customHeight="1" thickBot="1">
      <c r="A182" s="210" t="s">
        <v>309</v>
      </c>
      <c r="B182" s="211"/>
      <c r="C182" s="211"/>
      <c r="D182" s="213"/>
      <c r="E182" s="152"/>
      <c r="F182" s="153">
        <f>SUM(+F181+F165+F162)</f>
        <v>100479.66</v>
      </c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</row>
    <row r="183" spans="1:37" s="3" customFormat="1" ht="30" customHeight="1" thickBot="1">
      <c r="A183" s="84"/>
      <c r="B183" s="53"/>
      <c r="C183" s="28"/>
      <c r="D183" s="53" t="s">
        <v>300</v>
      </c>
      <c r="E183" s="28"/>
      <c r="F183" s="54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</row>
    <row r="184" spans="1:37" ht="21.95" customHeight="1">
      <c r="A184" s="34"/>
      <c r="B184" s="77"/>
      <c r="C184" s="77"/>
      <c r="D184" s="78" t="s">
        <v>80</v>
      </c>
      <c r="E184" s="79"/>
      <c r="F184" s="16"/>
    </row>
    <row r="185" spans="1:37" ht="20.100000000000001" customHeight="1">
      <c r="A185" s="163" t="s">
        <v>147</v>
      </c>
      <c r="B185" s="164"/>
      <c r="C185" s="164" t="s">
        <v>196</v>
      </c>
      <c r="D185" s="165" t="s">
        <v>247</v>
      </c>
      <c r="E185" s="166" t="s">
        <v>285</v>
      </c>
      <c r="F185" s="161">
        <v>5000</v>
      </c>
    </row>
    <row r="186" spans="1:37" ht="21.95" customHeight="1" thickBot="1">
      <c r="A186" s="46" t="s">
        <v>82</v>
      </c>
      <c r="B186" s="27"/>
      <c r="C186" s="27"/>
      <c r="D186" s="73"/>
      <c r="E186" s="26"/>
      <c r="F186" s="49">
        <f>SUM(F185)</f>
        <v>5000</v>
      </c>
    </row>
    <row r="187" spans="1:37" ht="21.95" customHeight="1">
      <c r="A187" s="34"/>
      <c r="B187" s="77"/>
      <c r="C187" s="77"/>
      <c r="D187" s="78" t="s">
        <v>140</v>
      </c>
      <c r="E187" s="79"/>
      <c r="F187" s="16"/>
    </row>
    <row r="188" spans="1:37" ht="20.100000000000001" customHeight="1">
      <c r="A188" s="37" t="s">
        <v>141</v>
      </c>
      <c r="B188" s="80"/>
      <c r="C188" s="80"/>
      <c r="D188" s="81" t="s">
        <v>76</v>
      </c>
      <c r="E188" s="82" t="s">
        <v>282</v>
      </c>
      <c r="F188" s="41">
        <v>700</v>
      </c>
    </row>
    <row r="189" spans="1:37" ht="20.100000000000001" customHeight="1">
      <c r="A189" s="37" t="s">
        <v>141</v>
      </c>
      <c r="B189" s="80"/>
      <c r="C189" s="80"/>
      <c r="D189" s="81" t="s">
        <v>77</v>
      </c>
      <c r="E189" s="82" t="s">
        <v>283</v>
      </c>
      <c r="F189" s="41">
        <v>800</v>
      </c>
    </row>
    <row r="190" spans="1:37" ht="20.100000000000001" customHeight="1">
      <c r="A190" s="37" t="s">
        <v>141</v>
      </c>
      <c r="B190" s="80"/>
      <c r="C190" s="80"/>
      <c r="D190" s="134" t="s">
        <v>101</v>
      </c>
      <c r="E190" s="82" t="s">
        <v>86</v>
      </c>
      <c r="F190" s="41">
        <v>50</v>
      </c>
    </row>
    <row r="191" spans="1:37" s="4" customFormat="1" ht="23.25" customHeight="1" thickBot="1">
      <c r="A191" s="42" t="s">
        <v>141</v>
      </c>
      <c r="B191" s="43"/>
      <c r="C191" s="43"/>
      <c r="D191" s="135" t="s">
        <v>102</v>
      </c>
      <c r="E191" s="44"/>
      <c r="F191" s="45">
        <v>900</v>
      </c>
    </row>
    <row r="192" spans="1:37" ht="21.75" customHeight="1" thickBot="1">
      <c r="A192" s="46" t="s">
        <v>142</v>
      </c>
      <c r="B192" s="27"/>
      <c r="C192" s="27"/>
      <c r="D192" s="73"/>
      <c r="E192" s="26"/>
      <c r="F192" s="49">
        <f t="shared" ref="F192" si="3">SUM(F188:F191)</f>
        <v>2450</v>
      </c>
    </row>
    <row r="193" spans="1:37" s="3" customFormat="1" ht="27" customHeight="1" thickBot="1">
      <c r="A193" s="210" t="s">
        <v>308</v>
      </c>
      <c r="B193" s="211"/>
      <c r="C193" s="211"/>
      <c r="D193" s="213"/>
      <c r="E193" s="152"/>
      <c r="F193" s="153">
        <f>SUM(F192+F186)</f>
        <v>7450</v>
      </c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</row>
    <row r="194" spans="1:37" s="3" customFormat="1" ht="27" customHeight="1">
      <c r="A194" s="50"/>
      <c r="B194" s="50"/>
      <c r="C194" s="50"/>
      <c r="D194" s="50"/>
      <c r="E194" s="105"/>
      <c r="F194" s="52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</row>
    <row r="195" spans="1:37" s="3" customFormat="1" ht="27" customHeight="1" thickBot="1">
      <c r="A195" s="74"/>
      <c r="B195" s="74"/>
      <c r="C195" s="74"/>
      <c r="D195" s="74"/>
      <c r="E195" s="31"/>
      <c r="F195" s="136" t="s">
        <v>319</v>
      </c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</row>
    <row r="196" spans="1:37" s="3" customFormat="1" ht="48" customHeight="1" thickBot="1">
      <c r="A196" s="28" t="s">
        <v>0</v>
      </c>
      <c r="B196" s="53" t="s">
        <v>3</v>
      </c>
      <c r="C196" s="53" t="s">
        <v>4</v>
      </c>
      <c r="D196" s="28" t="s">
        <v>1</v>
      </c>
      <c r="E196" s="28" t="s">
        <v>2</v>
      </c>
      <c r="F196" s="54" t="s">
        <v>294</v>
      </c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</row>
    <row r="197" spans="1:37" s="3" customFormat="1" ht="30" customHeight="1" thickBot="1">
      <c r="A197" s="76"/>
      <c r="B197" s="27"/>
      <c r="C197" s="26"/>
      <c r="D197" s="27" t="s">
        <v>303</v>
      </c>
      <c r="E197" s="26"/>
      <c r="F197" s="48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</row>
    <row r="198" spans="1:37" ht="21.95" customHeight="1">
      <c r="A198" s="137"/>
      <c r="B198" s="138"/>
      <c r="C198" s="77"/>
      <c r="D198" s="139" t="s">
        <v>60</v>
      </c>
      <c r="E198" s="79"/>
      <c r="F198" s="23"/>
    </row>
    <row r="199" spans="1:37" ht="20.100000000000001" customHeight="1">
      <c r="A199" s="37" t="s">
        <v>44</v>
      </c>
      <c r="B199" s="162"/>
      <c r="C199" s="80"/>
      <c r="D199" s="199" t="s">
        <v>45</v>
      </c>
      <c r="E199" s="83" t="s">
        <v>290</v>
      </c>
      <c r="F199" s="41">
        <v>2000</v>
      </c>
    </row>
    <row r="200" spans="1:37" ht="20.100000000000001" customHeight="1" thickBot="1">
      <c r="A200" s="37" t="s">
        <v>44</v>
      </c>
      <c r="B200" s="162"/>
      <c r="C200" s="80"/>
      <c r="D200" s="199" t="s">
        <v>47</v>
      </c>
      <c r="E200" s="83" t="s">
        <v>290</v>
      </c>
      <c r="F200" s="41">
        <v>2000</v>
      </c>
    </row>
    <row r="201" spans="1:37" ht="21.95" customHeight="1" thickBot="1">
      <c r="A201" s="100" t="s">
        <v>58</v>
      </c>
      <c r="B201" s="53"/>
      <c r="C201" s="53"/>
      <c r="D201" s="109"/>
      <c r="E201" s="28"/>
      <c r="F201" s="142">
        <f>SUM(F199:F200)</f>
        <v>4000</v>
      </c>
    </row>
    <row r="202" spans="1:37" s="3" customFormat="1" ht="27" customHeight="1" thickBot="1">
      <c r="A202" s="210" t="s">
        <v>307</v>
      </c>
      <c r="B202" s="211"/>
      <c r="C202" s="211"/>
      <c r="D202" s="213"/>
      <c r="E202" s="152"/>
      <c r="F202" s="154">
        <f>SUM(F201)</f>
        <v>4000</v>
      </c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</row>
    <row r="203" spans="1:37" ht="21.75" customHeight="1">
      <c r="A203" s="143"/>
      <c r="B203" s="31"/>
      <c r="C203" s="31"/>
      <c r="D203" s="144"/>
      <c r="E203" s="31"/>
      <c r="F203" s="75"/>
    </row>
    <row r="204" spans="1:37" ht="21.75" customHeight="1" thickBot="1">
      <c r="A204" s="145"/>
      <c r="B204" s="27"/>
      <c r="C204" s="27"/>
      <c r="D204" s="73"/>
      <c r="E204" s="27"/>
      <c r="F204" s="146"/>
    </row>
    <row r="205" spans="1:37" s="3" customFormat="1" ht="30" customHeight="1" thickBot="1">
      <c r="A205" s="76"/>
      <c r="B205" s="27"/>
      <c r="C205" s="26"/>
      <c r="D205" s="27" t="s">
        <v>298</v>
      </c>
      <c r="E205" s="26"/>
      <c r="F205" s="48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</row>
    <row r="206" spans="1:37" ht="21.95" customHeight="1">
      <c r="A206" s="147"/>
      <c r="B206" s="87"/>
      <c r="C206" s="77"/>
      <c r="D206" s="88" t="s">
        <v>48</v>
      </c>
      <c r="E206" s="112"/>
      <c r="F206" s="23"/>
    </row>
    <row r="207" spans="1:37" ht="34.5" customHeight="1">
      <c r="A207" s="148" t="s">
        <v>107</v>
      </c>
      <c r="B207" s="87"/>
      <c r="C207" s="80" t="s">
        <v>65</v>
      </c>
      <c r="D207" s="121" t="s">
        <v>231</v>
      </c>
      <c r="E207" s="112"/>
      <c r="F207" s="122">
        <v>581975</v>
      </c>
    </row>
    <row r="208" spans="1:37" ht="18.95" customHeight="1">
      <c r="A208" s="148" t="s">
        <v>107</v>
      </c>
      <c r="B208" s="87"/>
      <c r="C208" s="60" t="s">
        <v>106</v>
      </c>
      <c r="D208" s="184" t="s">
        <v>232</v>
      </c>
      <c r="E208" s="82" t="s">
        <v>264</v>
      </c>
      <c r="F208" s="122">
        <v>1457</v>
      </c>
    </row>
    <row r="209" spans="1:6" ht="18.95" customHeight="1">
      <c r="A209" s="148" t="s">
        <v>107</v>
      </c>
      <c r="B209" s="87"/>
      <c r="C209" s="80" t="s">
        <v>188</v>
      </c>
      <c r="D209" s="185" t="s">
        <v>233</v>
      </c>
      <c r="E209" s="112" t="s">
        <v>265</v>
      </c>
      <c r="F209" s="125">
        <v>800</v>
      </c>
    </row>
    <row r="210" spans="1:6" ht="18.95" customHeight="1">
      <c r="A210" s="148" t="s">
        <v>107</v>
      </c>
      <c r="B210" s="87"/>
      <c r="C210" s="80" t="s">
        <v>189</v>
      </c>
      <c r="D210" s="121" t="s">
        <v>234</v>
      </c>
      <c r="E210" s="82" t="s">
        <v>266</v>
      </c>
      <c r="F210" s="65">
        <v>800</v>
      </c>
    </row>
    <row r="211" spans="1:6" ht="18.95" customHeight="1">
      <c r="A211" s="148" t="s">
        <v>107</v>
      </c>
      <c r="B211" s="87"/>
      <c r="C211" s="80" t="s">
        <v>190</v>
      </c>
      <c r="D211" s="121" t="s">
        <v>235</v>
      </c>
      <c r="E211" s="82" t="s">
        <v>267</v>
      </c>
      <c r="F211" s="65">
        <v>800</v>
      </c>
    </row>
    <row r="212" spans="1:6" ht="18.95" customHeight="1">
      <c r="A212" s="148" t="s">
        <v>107</v>
      </c>
      <c r="B212" s="87"/>
      <c r="C212" s="80" t="s">
        <v>191</v>
      </c>
      <c r="D212" s="185" t="s">
        <v>263</v>
      </c>
      <c r="E212" s="112" t="s">
        <v>268</v>
      </c>
      <c r="F212" s="125">
        <v>64</v>
      </c>
    </row>
    <row r="213" spans="1:6" ht="18" customHeight="1">
      <c r="A213" s="148" t="s">
        <v>107</v>
      </c>
      <c r="B213" s="183"/>
      <c r="C213" s="80"/>
      <c r="D213" s="170" t="s">
        <v>269</v>
      </c>
      <c r="E213" s="140" t="s">
        <v>272</v>
      </c>
      <c r="F213" s="149">
        <v>2300</v>
      </c>
    </row>
    <row r="214" spans="1:6" ht="20.25" customHeight="1">
      <c r="A214" s="148" t="s">
        <v>107</v>
      </c>
      <c r="B214" s="183"/>
      <c r="C214" s="80"/>
      <c r="D214" s="170" t="s">
        <v>270</v>
      </c>
      <c r="E214" s="112" t="s">
        <v>273</v>
      </c>
      <c r="F214" s="122">
        <v>2350</v>
      </c>
    </row>
    <row r="215" spans="1:6" ht="20.25" customHeight="1">
      <c r="A215" s="148" t="s">
        <v>107</v>
      </c>
      <c r="B215" s="57"/>
      <c r="C215" s="80"/>
      <c r="D215" s="186" t="s">
        <v>271</v>
      </c>
      <c r="E215" s="112" t="s">
        <v>289</v>
      </c>
      <c r="F215" s="122">
        <v>2500</v>
      </c>
    </row>
    <row r="216" spans="1:6" ht="18.95" customHeight="1">
      <c r="A216" s="200" t="s">
        <v>107</v>
      </c>
      <c r="B216" s="87"/>
      <c r="C216" s="80"/>
      <c r="D216" s="185" t="s">
        <v>293</v>
      </c>
      <c r="E216" s="112"/>
      <c r="F216" s="72">
        <f>5341+1400</f>
        <v>6741</v>
      </c>
    </row>
    <row r="217" spans="1:6" s="4" customFormat="1" ht="19.5" customHeight="1">
      <c r="A217" s="200" t="s">
        <v>107</v>
      </c>
      <c r="B217" s="87"/>
      <c r="C217" s="80"/>
      <c r="D217" s="170" t="s">
        <v>346</v>
      </c>
      <c r="E217" s="125" t="s">
        <v>274</v>
      </c>
      <c r="F217" s="122">
        <v>1000</v>
      </c>
    </row>
    <row r="218" spans="1:6" ht="19.5" customHeight="1">
      <c r="A218" s="148" t="s">
        <v>107</v>
      </c>
      <c r="B218" s="87" t="s">
        <v>20</v>
      </c>
      <c r="C218" s="80"/>
      <c r="D218" s="121" t="s">
        <v>88</v>
      </c>
      <c r="E218" s="112" t="s">
        <v>275</v>
      </c>
      <c r="F218" s="122">
        <v>8000</v>
      </c>
    </row>
    <row r="219" spans="1:6" ht="19.5" customHeight="1">
      <c r="A219" s="148" t="s">
        <v>107</v>
      </c>
      <c r="B219" s="87" t="s">
        <v>24</v>
      </c>
      <c r="C219" s="80"/>
      <c r="D219" s="187" t="s">
        <v>103</v>
      </c>
      <c r="E219" s="112" t="s">
        <v>276</v>
      </c>
      <c r="F219" s="122">
        <v>12000</v>
      </c>
    </row>
    <row r="220" spans="1:6" ht="19.5" customHeight="1">
      <c r="A220" s="148" t="s">
        <v>107</v>
      </c>
      <c r="B220" s="87" t="s">
        <v>25</v>
      </c>
      <c r="C220" s="80"/>
      <c r="D220" s="201" t="s">
        <v>165</v>
      </c>
      <c r="E220" s="125" t="s">
        <v>86</v>
      </c>
      <c r="F220" s="122">
        <v>1000</v>
      </c>
    </row>
    <row r="221" spans="1:6" ht="19.5" customHeight="1">
      <c r="A221" s="148" t="s">
        <v>107</v>
      </c>
      <c r="B221" s="57"/>
      <c r="C221" s="202"/>
      <c r="D221" s="170" t="s">
        <v>41</v>
      </c>
      <c r="E221" s="125" t="s">
        <v>86</v>
      </c>
      <c r="F221" s="41">
        <v>3150</v>
      </c>
    </row>
    <row r="222" spans="1:6" ht="19.5" customHeight="1">
      <c r="A222" s="148" t="s">
        <v>107</v>
      </c>
      <c r="B222" s="57"/>
      <c r="C222" s="60"/>
      <c r="D222" s="170" t="s">
        <v>104</v>
      </c>
      <c r="E222" s="125" t="s">
        <v>86</v>
      </c>
      <c r="F222" s="122">
        <v>2000</v>
      </c>
    </row>
    <row r="223" spans="1:6" ht="19.5" customHeight="1">
      <c r="A223" s="148" t="s">
        <v>107</v>
      </c>
      <c r="B223" s="57"/>
      <c r="C223" s="60"/>
      <c r="D223" s="170" t="s">
        <v>105</v>
      </c>
      <c r="E223" s="125" t="s">
        <v>86</v>
      </c>
      <c r="F223" s="122">
        <v>4000</v>
      </c>
    </row>
    <row r="224" spans="1:6" ht="19.5" customHeight="1">
      <c r="A224" s="148" t="s">
        <v>107</v>
      </c>
      <c r="B224" s="183"/>
      <c r="C224" s="80"/>
      <c r="D224" s="170" t="s">
        <v>278</v>
      </c>
      <c r="E224" s="112" t="s">
        <v>277</v>
      </c>
      <c r="F224" s="122">
        <v>3650</v>
      </c>
    </row>
    <row r="225" spans="1:37" ht="19.5" customHeight="1">
      <c r="A225" s="148" t="s">
        <v>107</v>
      </c>
      <c r="B225" s="183"/>
      <c r="C225" s="80"/>
      <c r="D225" s="170" t="s">
        <v>279</v>
      </c>
      <c r="E225" s="112" t="s">
        <v>280</v>
      </c>
      <c r="F225" s="122">
        <v>3800</v>
      </c>
      <c r="H225" s="20"/>
    </row>
    <row r="226" spans="1:37" ht="19.5" customHeight="1" thickBot="1">
      <c r="A226" s="148" t="s">
        <v>107</v>
      </c>
      <c r="B226" s="57"/>
      <c r="C226" s="188"/>
      <c r="D226" s="181" t="s">
        <v>347</v>
      </c>
      <c r="E226" s="112" t="s">
        <v>280</v>
      </c>
      <c r="F226" s="182">
        <v>7200</v>
      </c>
      <c r="H226" s="20"/>
    </row>
    <row r="227" spans="1:37" ht="21.95" customHeight="1" thickBot="1">
      <c r="A227" s="100" t="s">
        <v>61</v>
      </c>
      <c r="B227" s="53"/>
      <c r="C227" s="53"/>
      <c r="D227" s="109"/>
      <c r="E227" s="28"/>
      <c r="F227" s="103">
        <f>SUM(F207:F226)</f>
        <v>645587</v>
      </c>
    </row>
    <row r="228" spans="1:37" s="3" customFormat="1" ht="27" customHeight="1" thickBot="1">
      <c r="A228" s="210" t="s">
        <v>306</v>
      </c>
      <c r="B228" s="211"/>
      <c r="C228" s="211"/>
      <c r="D228" s="213"/>
      <c r="E228" s="152"/>
      <c r="F228" s="153">
        <f>SUM(F227)</f>
        <v>645587</v>
      </c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</row>
    <row r="229" spans="1:37" s="3" customFormat="1" ht="27" customHeight="1">
      <c r="A229" s="50"/>
      <c r="B229" s="50"/>
      <c r="C229" s="50"/>
      <c r="D229" s="50"/>
      <c r="E229" s="105"/>
      <c r="F229" s="52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</row>
    <row r="230" spans="1:37" s="3" customFormat="1" ht="27" customHeight="1">
      <c r="A230" s="50"/>
      <c r="B230" s="50"/>
      <c r="C230" s="50"/>
      <c r="D230" s="50"/>
      <c r="E230" s="105"/>
      <c r="F230" s="52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</row>
    <row r="231" spans="1:37" s="3" customFormat="1" ht="27" customHeight="1">
      <c r="A231" s="50"/>
      <c r="B231" s="50"/>
      <c r="C231" s="50"/>
      <c r="D231" s="50"/>
      <c r="E231" s="105"/>
      <c r="F231" s="52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</row>
    <row r="232" spans="1:37" s="3" customFormat="1" ht="27" customHeight="1">
      <c r="A232" s="50"/>
      <c r="B232" s="50"/>
      <c r="C232" s="50"/>
      <c r="D232" s="50"/>
      <c r="E232" s="105"/>
      <c r="F232" s="52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</row>
    <row r="233" spans="1:37" s="3" customFormat="1" ht="27" customHeight="1">
      <c r="A233" s="74"/>
      <c r="B233" s="74"/>
      <c r="C233" s="74"/>
      <c r="D233" s="74"/>
      <c r="E233" s="31"/>
      <c r="F233" s="150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</row>
    <row r="234" spans="1:37" s="3" customFormat="1" ht="27" customHeight="1">
      <c r="A234" s="74"/>
      <c r="B234" s="74"/>
      <c r="C234" s="74"/>
      <c r="D234" s="74"/>
      <c r="E234" s="31"/>
      <c r="F234" s="150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</row>
    <row r="235" spans="1:37" s="3" customFormat="1" ht="27" customHeight="1" thickBot="1">
      <c r="A235" s="74"/>
      <c r="B235" s="74"/>
      <c r="C235" s="74"/>
      <c r="D235" s="74"/>
      <c r="E235" s="31"/>
      <c r="F235" s="136" t="s">
        <v>320</v>
      </c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</row>
    <row r="236" spans="1:37" s="3" customFormat="1" ht="48" customHeight="1" thickBot="1">
      <c r="A236" s="28" t="s">
        <v>0</v>
      </c>
      <c r="B236" s="53" t="s">
        <v>3</v>
      </c>
      <c r="C236" s="53" t="s">
        <v>4</v>
      </c>
      <c r="D236" s="28" t="s">
        <v>1</v>
      </c>
      <c r="E236" s="28" t="s">
        <v>2</v>
      </c>
      <c r="F236" s="54" t="s">
        <v>294</v>
      </c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</row>
    <row r="237" spans="1:37" s="8" customFormat="1" ht="27" customHeight="1" thickBot="1">
      <c r="A237" s="76"/>
      <c r="B237" s="27"/>
      <c r="C237" s="26"/>
      <c r="D237" s="27" t="s">
        <v>301</v>
      </c>
      <c r="E237" s="26"/>
      <c r="F237" s="48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</row>
    <row r="238" spans="1:37" ht="21.95" customHeight="1">
      <c r="A238" s="34"/>
      <c r="B238" s="77"/>
      <c r="C238" s="77"/>
      <c r="D238" s="78" t="s">
        <v>80</v>
      </c>
      <c r="E238" s="79"/>
      <c r="F238" s="16"/>
    </row>
    <row r="239" spans="1:37" ht="20.100000000000001" customHeight="1" thickBot="1">
      <c r="A239" s="43" t="s">
        <v>136</v>
      </c>
      <c r="B239" s="43"/>
      <c r="C239" s="43"/>
      <c r="D239" s="86" t="s">
        <v>81</v>
      </c>
      <c r="E239" s="44"/>
      <c r="F239" s="45">
        <v>1000</v>
      </c>
    </row>
    <row r="240" spans="1:37" ht="21.95" customHeight="1" thickBot="1">
      <c r="A240" s="46" t="s">
        <v>82</v>
      </c>
      <c r="B240" s="27"/>
      <c r="C240" s="27"/>
      <c r="D240" s="73"/>
      <c r="E240" s="26"/>
      <c r="F240" s="49">
        <f>SUM(F239:F239)</f>
        <v>1000</v>
      </c>
    </row>
    <row r="241" spans="1:6" ht="21.95" customHeight="1">
      <c r="A241" s="137"/>
      <c r="B241" s="138"/>
      <c r="C241" s="77"/>
      <c r="D241" s="139" t="s">
        <v>60</v>
      </c>
      <c r="E241" s="79"/>
      <c r="F241" s="23"/>
    </row>
    <row r="242" spans="1:6" ht="21.95" customHeight="1">
      <c r="A242" s="37" t="s">
        <v>49</v>
      </c>
      <c r="B242" s="80"/>
      <c r="C242" s="80" t="s">
        <v>202</v>
      </c>
      <c r="D242" s="81" t="s">
        <v>241</v>
      </c>
      <c r="E242" s="39" t="s">
        <v>131</v>
      </c>
      <c r="F242" s="41">
        <v>2900</v>
      </c>
    </row>
    <row r="243" spans="1:6" ht="21" customHeight="1">
      <c r="A243" s="37" t="s">
        <v>49</v>
      </c>
      <c r="B243" s="80"/>
      <c r="C243" s="80" t="s">
        <v>201</v>
      </c>
      <c r="D243" s="81" t="s">
        <v>242</v>
      </c>
      <c r="E243" s="39" t="s">
        <v>16</v>
      </c>
      <c r="F243" s="41">
        <v>3000</v>
      </c>
    </row>
    <row r="244" spans="1:6" ht="21.95" customHeight="1">
      <c r="A244" s="37" t="s">
        <v>49</v>
      </c>
      <c r="B244" s="80"/>
      <c r="C244" s="80" t="s">
        <v>200</v>
      </c>
      <c r="D244" s="81" t="s">
        <v>328</v>
      </c>
      <c r="E244" s="39" t="s">
        <v>123</v>
      </c>
      <c r="F244" s="41">
        <v>800</v>
      </c>
    </row>
    <row r="245" spans="1:6" ht="21.95" customHeight="1">
      <c r="A245" s="80" t="s">
        <v>49</v>
      </c>
      <c r="B245" s="88"/>
      <c r="C245" s="60" t="s">
        <v>198</v>
      </c>
      <c r="D245" s="120" t="s">
        <v>327</v>
      </c>
      <c r="E245" s="140" t="s">
        <v>46</v>
      </c>
      <c r="F245" s="72">
        <v>993</v>
      </c>
    </row>
    <row r="246" spans="1:6" ht="21.95" customHeight="1">
      <c r="A246" s="60" t="s">
        <v>49</v>
      </c>
      <c r="B246" s="67"/>
      <c r="C246" s="60" t="s">
        <v>199</v>
      </c>
      <c r="D246" s="120" t="s">
        <v>243</v>
      </c>
      <c r="E246" s="141" t="s">
        <v>46</v>
      </c>
      <c r="F246" s="41">
        <v>990</v>
      </c>
    </row>
    <row r="247" spans="1:6" s="4" customFormat="1" ht="21.95" customHeight="1">
      <c r="A247" s="60" t="s">
        <v>49</v>
      </c>
      <c r="B247" s="67"/>
      <c r="C247" s="60"/>
      <c r="D247" s="203" t="s">
        <v>66</v>
      </c>
      <c r="E247" s="141" t="s">
        <v>16</v>
      </c>
      <c r="F247" s="41">
        <v>15000</v>
      </c>
    </row>
    <row r="248" spans="1:6" s="4" customFormat="1" ht="21.95" customHeight="1">
      <c r="A248" s="60" t="s">
        <v>49</v>
      </c>
      <c r="B248" s="67"/>
      <c r="C248" s="60"/>
      <c r="D248" s="203" t="s">
        <v>128</v>
      </c>
      <c r="E248" s="141" t="s">
        <v>123</v>
      </c>
      <c r="F248" s="41">
        <v>2000</v>
      </c>
    </row>
    <row r="249" spans="1:6" s="4" customFormat="1" ht="21.95" customHeight="1">
      <c r="A249" s="60" t="s">
        <v>49</v>
      </c>
      <c r="B249" s="67"/>
      <c r="C249" s="60"/>
      <c r="D249" s="120" t="s">
        <v>50</v>
      </c>
      <c r="E249" s="141" t="s">
        <v>290</v>
      </c>
      <c r="F249" s="41">
        <v>2000</v>
      </c>
    </row>
    <row r="250" spans="1:6" s="4" customFormat="1" ht="21.95" customHeight="1">
      <c r="A250" s="60" t="s">
        <v>49</v>
      </c>
      <c r="B250" s="67"/>
      <c r="C250" s="60"/>
      <c r="D250" s="203" t="s">
        <v>139</v>
      </c>
      <c r="E250" s="141" t="s">
        <v>290</v>
      </c>
      <c r="F250" s="41">
        <v>2500</v>
      </c>
    </row>
    <row r="251" spans="1:6" s="4" customFormat="1" ht="21.95" customHeight="1">
      <c r="A251" s="60" t="s">
        <v>49</v>
      </c>
      <c r="B251" s="67"/>
      <c r="C251" s="60"/>
      <c r="D251" s="203" t="s">
        <v>144</v>
      </c>
      <c r="E251" s="141" t="s">
        <v>290</v>
      </c>
      <c r="F251" s="41">
        <v>2730</v>
      </c>
    </row>
    <row r="252" spans="1:6" s="4" customFormat="1" ht="21.95" customHeight="1">
      <c r="A252" s="60" t="s">
        <v>49</v>
      </c>
      <c r="B252" s="67"/>
      <c r="C252" s="60"/>
      <c r="D252" s="203" t="s">
        <v>89</v>
      </c>
      <c r="E252" s="141" t="s">
        <v>290</v>
      </c>
      <c r="F252" s="41">
        <v>1000</v>
      </c>
    </row>
    <row r="253" spans="1:6" s="4" customFormat="1" ht="21.95" customHeight="1">
      <c r="A253" s="60" t="s">
        <v>49</v>
      </c>
      <c r="B253" s="67"/>
      <c r="C253" s="60"/>
      <c r="D253" s="203" t="s">
        <v>166</v>
      </c>
      <c r="E253" s="141" t="s">
        <v>290</v>
      </c>
      <c r="F253" s="72">
        <v>2000</v>
      </c>
    </row>
    <row r="254" spans="1:6" s="4" customFormat="1" ht="21.95" customHeight="1">
      <c r="A254" s="60" t="s">
        <v>49</v>
      </c>
      <c r="B254" s="58"/>
      <c r="C254" s="56"/>
      <c r="D254" s="204" t="s">
        <v>90</v>
      </c>
      <c r="E254" s="141" t="s">
        <v>290</v>
      </c>
      <c r="F254" s="63">
        <v>2000</v>
      </c>
    </row>
    <row r="255" spans="1:6" s="4" customFormat="1" ht="21.95" customHeight="1">
      <c r="A255" s="60" t="s">
        <v>49</v>
      </c>
      <c r="B255" s="67"/>
      <c r="C255" s="60"/>
      <c r="D255" s="203" t="s">
        <v>51</v>
      </c>
      <c r="E255" s="141" t="s">
        <v>290</v>
      </c>
      <c r="F255" s="41">
        <v>2000</v>
      </c>
    </row>
    <row r="256" spans="1:6" ht="21.95" customHeight="1">
      <c r="A256" s="80" t="s">
        <v>49</v>
      </c>
      <c r="B256" s="67"/>
      <c r="C256" s="80"/>
      <c r="D256" s="205" t="s">
        <v>52</v>
      </c>
      <c r="E256" s="65" t="s">
        <v>290</v>
      </c>
      <c r="F256" s="72">
        <v>100</v>
      </c>
    </row>
    <row r="257" spans="1:37" ht="28.5">
      <c r="A257" s="60" t="s">
        <v>49</v>
      </c>
      <c r="B257" s="56"/>
      <c r="C257" s="56"/>
      <c r="D257" s="64" t="s">
        <v>163</v>
      </c>
      <c r="E257" s="169" t="s">
        <v>135</v>
      </c>
      <c r="F257" s="63">
        <v>500</v>
      </c>
    </row>
    <row r="258" spans="1:37" ht="21.95" customHeight="1">
      <c r="A258" s="60" t="s">
        <v>49</v>
      </c>
      <c r="B258" s="67"/>
      <c r="C258" s="60"/>
      <c r="D258" s="191" t="s">
        <v>148</v>
      </c>
      <c r="E258" s="206" t="s">
        <v>18</v>
      </c>
      <c r="F258" s="41">
        <v>1000</v>
      </c>
    </row>
    <row r="259" spans="1:37" ht="21.95" customHeight="1">
      <c r="A259" s="60" t="s">
        <v>49</v>
      </c>
      <c r="B259" s="58"/>
      <c r="C259" s="60"/>
      <c r="D259" s="69" t="s">
        <v>149</v>
      </c>
      <c r="E259" s="206" t="s">
        <v>153</v>
      </c>
      <c r="F259" s="41">
        <v>1000</v>
      </c>
    </row>
    <row r="260" spans="1:37" s="4" customFormat="1" ht="21.95" customHeight="1">
      <c r="A260" s="60" t="s">
        <v>49</v>
      </c>
      <c r="B260" s="67"/>
      <c r="C260" s="60"/>
      <c r="D260" s="170" t="s">
        <v>150</v>
      </c>
      <c r="E260" s="65" t="s">
        <v>291</v>
      </c>
      <c r="F260" s="41">
        <v>3000</v>
      </c>
    </row>
    <row r="261" spans="1:37" s="4" customFormat="1" ht="21.95" customHeight="1" thickBot="1">
      <c r="A261" s="60" t="s">
        <v>49</v>
      </c>
      <c r="B261" s="67"/>
      <c r="C261" s="60"/>
      <c r="D261" s="170" t="s">
        <v>119</v>
      </c>
      <c r="E261" s="65" t="s">
        <v>292</v>
      </c>
      <c r="F261" s="41">
        <v>500</v>
      </c>
    </row>
    <row r="262" spans="1:37" ht="21.95" customHeight="1" thickBot="1">
      <c r="A262" s="100" t="s">
        <v>58</v>
      </c>
      <c r="B262" s="53"/>
      <c r="C262" s="53"/>
      <c r="D262" s="109"/>
      <c r="E262" s="28"/>
      <c r="F262" s="142">
        <f>SUM(F242:F261)</f>
        <v>46013</v>
      </c>
    </row>
    <row r="263" spans="1:37" s="3" customFormat="1" ht="27" customHeight="1" thickBot="1">
      <c r="A263" s="210" t="s">
        <v>305</v>
      </c>
      <c r="B263" s="211"/>
      <c r="C263" s="211"/>
      <c r="D263" s="213"/>
      <c r="E263" s="152"/>
      <c r="F263" s="154">
        <f>SUM(F262+F240)</f>
        <v>47013</v>
      </c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</row>
    <row r="264" spans="1:37" ht="31.5" customHeight="1" thickBot="1">
      <c r="A264" s="155" t="s">
        <v>339</v>
      </c>
      <c r="B264" s="156"/>
      <c r="C264" s="156"/>
      <c r="D264" s="156"/>
      <c r="E264" s="157"/>
      <c r="F264" s="158">
        <f>SUM(+F263+F228+F202+F193+F182+F151+F89+F72+F18)</f>
        <v>1154513.06</v>
      </c>
    </row>
    <row r="266" spans="1:37" ht="17.25" customHeight="1">
      <c r="A266" s="4"/>
      <c r="B266" s="4"/>
      <c r="C266" s="207"/>
      <c r="D266" s="4"/>
      <c r="E266" s="4"/>
      <c r="F266" s="19"/>
    </row>
    <row r="267" spans="1:37" ht="17.25" customHeight="1">
      <c r="A267" s="4"/>
      <c r="B267" s="4"/>
      <c r="C267" s="207"/>
      <c r="D267" s="4"/>
      <c r="E267" s="4"/>
      <c r="F267" s="19"/>
    </row>
    <row r="268" spans="1:37" ht="15.75">
      <c r="A268" s="4"/>
      <c r="B268" s="4"/>
      <c r="C268" s="4"/>
      <c r="D268" s="4"/>
      <c r="E268" s="4"/>
      <c r="F268" s="19"/>
    </row>
    <row r="269" spans="1:37" ht="15.75">
      <c r="A269" s="4"/>
      <c r="B269" s="4"/>
      <c r="C269" s="208"/>
      <c r="D269" s="209"/>
      <c r="E269" s="4"/>
      <c r="F269" s="19"/>
    </row>
    <row r="270" spans="1:37">
      <c r="A270" s="4"/>
      <c r="B270" s="4"/>
      <c r="C270" s="4"/>
      <c r="D270" s="4"/>
      <c r="E270" s="4"/>
    </row>
    <row r="272" spans="1:37">
      <c r="C272" s="4"/>
      <c r="D272" s="4"/>
      <c r="E272" s="4"/>
    </row>
  </sheetData>
  <mergeCells count="11">
    <mergeCell ref="C266:C267"/>
    <mergeCell ref="C269:D269"/>
    <mergeCell ref="A18:D18"/>
    <mergeCell ref="A72:D72"/>
    <mergeCell ref="A89:D89"/>
    <mergeCell ref="A151:D151"/>
    <mergeCell ref="A182:D182"/>
    <mergeCell ref="A193:D193"/>
    <mergeCell ref="A202:D202"/>
    <mergeCell ref="A228:D228"/>
    <mergeCell ref="A263:D263"/>
  </mergeCells>
  <phoneticPr fontId="0" type="noConversion"/>
  <printOptions horizontalCentered="1"/>
  <pageMargins left="0.39370078740157483" right="0.39370078740157483" top="0.19685039370078741" bottom="0.19685039370078741" header="0.19685039370078741" footer="0.19685039370078741"/>
  <pageSetup paperSize="9" scale="65" fitToWidth="0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KV</vt:lpstr>
    </vt:vector>
  </TitlesOfParts>
  <Company>ÚMČ Praha 8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Vectra Image</dc:creator>
  <cp:lastModifiedBy>Plachá Radka</cp:lastModifiedBy>
  <cp:lastPrinted>2016-02-25T10:24:12Z</cp:lastPrinted>
  <dcterms:created xsi:type="dcterms:W3CDTF">2001-07-04T08:38:27Z</dcterms:created>
  <dcterms:modified xsi:type="dcterms:W3CDTF">2016-02-25T10:24:15Z</dcterms:modified>
</cp:coreProperties>
</file>