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75419079_pism175419079/"/>
    </mc:Choice>
  </mc:AlternateContent>
  <xr:revisionPtr revIDLastSave="0" documentId="13_ncr:1_{EB45370E-A5F3-40F9-B0AB-BDE48258833F}" xr6:coauthVersionLast="41" xr6:coauthVersionMax="41" xr10:uidLastSave="{00000000-0000-0000-0000-000000000000}"/>
  <bookViews>
    <workbookView xWindow="-120" yWindow="-120" windowWidth="19440" windowHeight="15000" xr2:uid="{00000000-000D-0000-FFFF-FFFF00000000}"/>
  </bookViews>
  <sheets>
    <sheet name="Z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4" i="1" l="1"/>
  <c r="J23" i="1"/>
  <c r="J22" i="1"/>
  <c r="D21" i="1"/>
  <c r="J21" i="1" s="1"/>
  <c r="J20" i="1"/>
  <c r="I19" i="1"/>
  <c r="H19" i="1"/>
  <c r="G19" i="1"/>
  <c r="F19" i="1"/>
  <c r="E19" i="1"/>
  <c r="C19" i="1"/>
  <c r="J18" i="1"/>
  <c r="H17" i="1"/>
  <c r="G17" i="1"/>
  <c r="F17" i="1"/>
  <c r="E17" i="1"/>
  <c r="D17" i="1"/>
  <c r="C17" i="1"/>
  <c r="J16" i="1"/>
  <c r="J15" i="1" s="1"/>
  <c r="I15" i="1"/>
  <c r="I14" i="1" s="1"/>
  <c r="H15" i="1"/>
  <c r="H14" i="1" s="1"/>
  <c r="G15" i="1"/>
  <c r="F15" i="1"/>
  <c r="E15" i="1"/>
  <c r="D15" i="1"/>
  <c r="D14" i="1" s="1"/>
  <c r="C15" i="1"/>
  <c r="C14" i="1" l="1"/>
  <c r="H26" i="1"/>
  <c r="F14" i="1"/>
  <c r="F26" i="1" s="1"/>
  <c r="J19" i="1"/>
  <c r="G14" i="1"/>
  <c r="G26" i="1" s="1"/>
  <c r="D19" i="1"/>
  <c r="D26" i="1" s="1"/>
  <c r="J17" i="1"/>
  <c r="J14" i="1" s="1"/>
  <c r="I26" i="1"/>
  <c r="C26" i="1"/>
  <c r="E14" i="1"/>
  <c r="E26" i="1" s="1"/>
  <c r="J26" i="1" l="1"/>
</calcChain>
</file>

<file path=xl/sharedStrings.xml><?xml version="1.0" encoding="utf-8"?>
<sst xmlns="http://schemas.openxmlformats.org/spreadsheetml/2006/main" count="31" uniqueCount="30">
  <si>
    <t>Návrh</t>
  </si>
  <si>
    <t>str. 1/1</t>
  </si>
  <si>
    <t>Druh činnosti</t>
  </si>
  <si>
    <t>Výnosy</t>
  </si>
  <si>
    <t>Náklady</t>
  </si>
  <si>
    <t>z toho:</t>
  </si>
  <si>
    <t>opravy</t>
  </si>
  <si>
    <t>služby</t>
  </si>
  <si>
    <t>v tom:</t>
  </si>
  <si>
    <t>II. Prodeje majetku</t>
  </si>
  <si>
    <t>prodeje domů a pozemků</t>
  </si>
  <si>
    <t>III. Ostatní zdaňovaná činnost</t>
  </si>
  <si>
    <t>ÚHRN celé ZČ MČ Praha 8</t>
  </si>
  <si>
    <t>Hospodář. výsledek celkem</t>
  </si>
  <si>
    <t>odměna správci</t>
  </si>
  <si>
    <t>odpisy</t>
  </si>
  <si>
    <t>osobní náklady</t>
  </si>
  <si>
    <t>I. Bytový a domovní fond spravovaný SF</t>
  </si>
  <si>
    <t>OSM</t>
  </si>
  <si>
    <t>OSMS a.s.</t>
  </si>
  <si>
    <t>Centra a.s. - Mazurská</t>
  </si>
  <si>
    <t>privatizace domů a pozemků</t>
  </si>
  <si>
    <t xml:space="preserve">daň z nabytí nemovitých věcí </t>
  </si>
  <si>
    <t>opravy bytů DPS, sociálních a azylových</t>
  </si>
  <si>
    <t xml:space="preserve">Příloha č. 7  </t>
  </si>
  <si>
    <t xml:space="preserve">OSM </t>
  </si>
  <si>
    <t>finančního plánu (rozpočtu) zdaňované - hospodářské činnosti (ZČ) MČ Praha 8  na rok 2019 (v tis. Kč)</t>
  </si>
  <si>
    <t>Zastupitelstva městské části Praha 8</t>
  </si>
  <si>
    <t xml:space="preserve">ze dne 13. března 2019    </t>
  </si>
  <si>
    <t>usnesení č. Usn ZMC 003/2019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</si>
</sst>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9"/>
      <name val="Arial CE"/>
      <family val="2"/>
      <charset val="238"/>
    </font>
    <font>
      <sz val="10"/>
      <color indexed="9"/>
      <name val="Arial CE"/>
      <charset val="238"/>
    </font>
    <font>
      <sz val="10"/>
      <color theme="1"/>
      <name val="Arial CE"/>
      <charset val="238"/>
    </font>
    <font>
      <sz val="10"/>
      <color indexed="10"/>
      <name val="Arial CE"/>
      <charset val="238"/>
    </font>
    <font>
      <b/>
      <sz val="10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164" fontId="0" fillId="0" borderId="0" xfId="0" applyNumberFormat="1"/>
    <xf numFmtId="3" fontId="0" fillId="0" borderId="0" xfId="0" applyNumberFormat="1"/>
    <xf numFmtId="0" fontId="3" fillId="0" borderId="0" xfId="0" applyFont="1"/>
    <xf numFmtId="0" fontId="5" fillId="0" borderId="0" xfId="0" applyFont="1"/>
    <xf numFmtId="0" fontId="0" fillId="2" borderId="0" xfId="0" applyFill="1"/>
    <xf numFmtId="0" fontId="2" fillId="0" borderId="0" xfId="0" applyFont="1" applyAlignment="1">
      <alignment horizontal="right"/>
    </xf>
    <xf numFmtId="3" fontId="4" fillId="0" borderId="0" xfId="0" applyNumberFormat="1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6" fillId="0" borderId="23" xfId="0" applyFont="1" applyBorder="1"/>
    <xf numFmtId="3" fontId="6" fillId="0" borderId="0" xfId="0" applyNumberFormat="1" applyFont="1"/>
    <xf numFmtId="0" fontId="8" fillId="0" borderId="0" xfId="0" applyFont="1"/>
    <xf numFmtId="0" fontId="1" fillId="3" borderId="17" xfId="0" applyFont="1" applyFill="1" applyBorder="1"/>
    <xf numFmtId="0" fontId="6" fillId="3" borderId="5" xfId="0" applyFont="1" applyFill="1" applyBorder="1"/>
    <xf numFmtId="3" fontId="1" fillId="3" borderId="18" xfId="0" applyNumberFormat="1" applyFont="1" applyFill="1" applyBorder="1"/>
    <xf numFmtId="0" fontId="2" fillId="3" borderId="27" xfId="0" applyFont="1" applyFill="1" applyBorder="1"/>
    <xf numFmtId="0" fontId="2" fillId="3" borderId="0" xfId="0" applyFont="1" applyFill="1"/>
    <xf numFmtId="3" fontId="2" fillId="3" borderId="28" xfId="0" applyNumberFormat="1" applyFont="1" applyFill="1" applyBorder="1"/>
    <xf numFmtId="0" fontId="1" fillId="3" borderId="19" xfId="0" applyFont="1" applyFill="1" applyBorder="1"/>
    <xf numFmtId="0" fontId="2" fillId="3" borderId="5" xfId="0" applyFont="1" applyFill="1" applyBorder="1"/>
    <xf numFmtId="0" fontId="2" fillId="3" borderId="31" xfId="0" applyFont="1" applyFill="1" applyBorder="1"/>
    <xf numFmtId="3" fontId="2" fillId="3" borderId="14" xfId="0" applyNumberFormat="1" applyFont="1" applyFill="1" applyBorder="1"/>
    <xf numFmtId="0" fontId="1" fillId="3" borderId="5" xfId="0" applyFont="1" applyFill="1" applyBorder="1"/>
    <xf numFmtId="0" fontId="2" fillId="3" borderId="40" xfId="0" applyFont="1" applyFill="1" applyBorder="1"/>
    <xf numFmtId="3" fontId="2" fillId="3" borderId="26" xfId="0" applyNumberFormat="1" applyFont="1" applyFill="1" applyBorder="1"/>
    <xf numFmtId="0" fontId="2" fillId="3" borderId="1" xfId="0" applyFont="1" applyFill="1" applyBorder="1"/>
    <xf numFmtId="0" fontId="6" fillId="3" borderId="14" xfId="0" applyFont="1" applyFill="1" applyBorder="1"/>
    <xf numFmtId="3" fontId="6" fillId="3" borderId="14" xfId="0" applyNumberFormat="1" applyFont="1" applyFill="1" applyBorder="1"/>
    <xf numFmtId="0" fontId="6" fillId="3" borderId="6" xfId="0" applyFont="1" applyFill="1" applyBorder="1"/>
    <xf numFmtId="0" fontId="6" fillId="3" borderId="8" xfId="0" applyFont="1" applyFill="1" applyBorder="1"/>
    <xf numFmtId="3" fontId="2" fillId="3" borderId="5" xfId="0" applyNumberFormat="1" applyFont="1" applyFill="1" applyBorder="1" applyAlignment="1">
      <alignment horizontal="center"/>
    </xf>
    <xf numFmtId="3" fontId="1" fillId="3" borderId="37" xfId="0" applyNumberFormat="1" applyFont="1" applyFill="1" applyBorder="1"/>
    <xf numFmtId="3" fontId="1" fillId="3" borderId="20" xfId="0" applyNumberFormat="1" applyFont="1" applyFill="1" applyBorder="1"/>
    <xf numFmtId="3" fontId="1" fillId="3" borderId="5" xfId="0" applyNumberFormat="1" applyFont="1" applyFill="1" applyBorder="1"/>
    <xf numFmtId="3" fontId="2" fillId="3" borderId="38" xfId="0" applyNumberFormat="1" applyFont="1" applyFill="1" applyBorder="1"/>
    <xf numFmtId="3" fontId="2" fillId="3" borderId="24" xfId="0" applyNumberFormat="1" applyFont="1" applyFill="1" applyBorder="1"/>
    <xf numFmtId="3" fontId="2" fillId="3" borderId="29" xfId="0" applyNumberFormat="1" applyFont="1" applyFill="1" applyBorder="1"/>
    <xf numFmtId="3" fontId="2" fillId="3" borderId="30" xfId="0" applyNumberFormat="1" applyFont="1" applyFill="1" applyBorder="1"/>
    <xf numFmtId="3" fontId="2" fillId="3" borderId="25" xfId="0" applyNumberFormat="1" applyFont="1" applyFill="1" applyBorder="1"/>
    <xf numFmtId="3" fontId="2" fillId="3" borderId="22" xfId="0" applyNumberFormat="1" applyFont="1" applyFill="1" applyBorder="1"/>
    <xf numFmtId="3" fontId="1" fillId="3" borderId="39" xfId="0" applyNumberFormat="1" applyFont="1" applyFill="1" applyBorder="1"/>
    <xf numFmtId="3" fontId="2" fillId="3" borderId="33" xfId="0" applyNumberFormat="1" applyFont="1" applyFill="1" applyBorder="1"/>
    <xf numFmtId="3" fontId="2" fillId="3" borderId="1" xfId="0" applyNumberFormat="1" applyFont="1" applyFill="1" applyBorder="1"/>
    <xf numFmtId="3" fontId="2" fillId="3" borderId="15" xfId="0" applyNumberFormat="1" applyFont="1" applyFill="1" applyBorder="1"/>
    <xf numFmtId="3" fontId="2" fillId="3" borderId="41" xfId="0" applyNumberFormat="1" applyFont="1" applyFill="1" applyBorder="1"/>
    <xf numFmtId="3" fontId="2" fillId="3" borderId="35" xfId="0" applyNumberFormat="1" applyFont="1" applyFill="1" applyBorder="1"/>
    <xf numFmtId="3" fontId="2" fillId="3" borderId="42" xfId="0" applyNumberFormat="1" applyFont="1" applyFill="1" applyBorder="1"/>
    <xf numFmtId="3" fontId="2" fillId="3" borderId="34" xfId="0" applyNumberFormat="1" applyFont="1" applyFill="1" applyBorder="1"/>
    <xf numFmtId="3" fontId="2" fillId="3" borderId="10" xfId="0" applyNumberFormat="1" applyFont="1" applyFill="1" applyBorder="1"/>
    <xf numFmtId="3" fontId="1" fillId="3" borderId="1" xfId="0" applyNumberFormat="1" applyFont="1" applyFill="1" applyBorder="1"/>
    <xf numFmtId="3" fontId="1" fillId="3" borderId="33" xfId="0" applyNumberFormat="1" applyFont="1" applyFill="1" applyBorder="1"/>
    <xf numFmtId="3" fontId="1" fillId="3" borderId="15" xfId="0" applyNumberFormat="1" applyFont="1" applyFill="1" applyBorder="1"/>
    <xf numFmtId="3" fontId="2" fillId="3" borderId="32" xfId="0" applyNumberFormat="1" applyFont="1" applyFill="1" applyBorder="1"/>
    <xf numFmtId="0" fontId="6" fillId="3" borderId="0" xfId="0" applyFont="1" applyFill="1"/>
    <xf numFmtId="3" fontId="2" fillId="3" borderId="0" xfId="0" applyNumberFormat="1" applyFont="1" applyFill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2" fillId="3" borderId="5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3" fontId="2" fillId="3" borderId="8" xfId="0" applyNumberFormat="1" applyFont="1" applyFill="1" applyBorder="1" applyAlignment="1">
      <alignment horizontal="center" vertical="center"/>
    </xf>
    <xf numFmtId="3" fontId="2" fillId="3" borderId="14" xfId="0" applyNumberFormat="1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center" vertical="center" wrapText="1"/>
    </xf>
    <xf numFmtId="3" fontId="2" fillId="3" borderId="14" xfId="0" applyNumberFormat="1" applyFont="1" applyFill="1" applyBorder="1" applyAlignment="1">
      <alignment horizontal="center" vertical="center" wrapText="1"/>
    </xf>
    <xf numFmtId="3" fontId="2" fillId="3" borderId="21" xfId="0" applyNumberFormat="1" applyFont="1" applyFill="1" applyBorder="1" applyAlignment="1">
      <alignment horizontal="center" vertical="center" wrapText="1"/>
    </xf>
    <xf numFmtId="3" fontId="2" fillId="3" borderId="27" xfId="0" applyNumberFormat="1" applyFont="1" applyFill="1" applyBorder="1" applyAlignment="1">
      <alignment horizontal="center" vertical="center" wrapText="1"/>
    </xf>
    <xf numFmtId="3" fontId="2" fillId="3" borderId="31" xfId="0" applyNumberFormat="1" applyFont="1" applyFill="1" applyBorder="1" applyAlignment="1">
      <alignment horizontal="center" vertical="center" wrapText="1"/>
    </xf>
    <xf numFmtId="3" fontId="2" fillId="3" borderId="36" xfId="0" applyNumberFormat="1" applyFont="1" applyFill="1" applyBorder="1" applyAlignment="1">
      <alignment horizontal="center" vertical="center"/>
    </xf>
    <xf numFmtId="3" fontId="2" fillId="3" borderId="34" xfId="0" applyNumberFormat="1" applyFont="1" applyFill="1" applyBorder="1" applyAlignment="1">
      <alignment horizontal="center" vertical="center"/>
    </xf>
    <xf numFmtId="3" fontId="2" fillId="3" borderId="33" xfId="0" applyNumberFormat="1" applyFont="1" applyFill="1" applyBorder="1" applyAlignment="1">
      <alignment horizontal="center" vertical="center"/>
    </xf>
    <xf numFmtId="3" fontId="2" fillId="3" borderId="9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3" fontId="2" fillId="3" borderId="16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"/>
  <sheetViews>
    <sheetView tabSelected="1" workbookViewId="0">
      <selection activeCell="G2" sqref="G2"/>
    </sheetView>
  </sheetViews>
  <sheetFormatPr defaultRowHeight="15" x14ac:dyDescent="0.25"/>
  <cols>
    <col min="1" max="1" width="6.140625" customWidth="1"/>
    <col min="2" max="2" width="44.42578125" customWidth="1"/>
    <col min="3" max="3" width="10.28515625" customWidth="1"/>
    <col min="4" max="4" width="10.42578125" customWidth="1"/>
    <col min="5" max="5" width="9.28515625" bestFit="1" customWidth="1"/>
    <col min="6" max="7" width="9.28515625" style="6" bestFit="1" customWidth="1"/>
    <col min="8" max="9" width="8.28515625" customWidth="1"/>
    <col min="10" max="10" width="11.42578125" customWidth="1"/>
    <col min="11" max="11" width="10.42578125" bestFit="1" customWidth="1"/>
  </cols>
  <sheetData>
    <row r="1" spans="1:11" ht="15.75" customHeight="1" x14ac:dyDescent="0.25">
      <c r="A1" s="10"/>
      <c r="B1" s="10"/>
      <c r="C1" s="10"/>
      <c r="D1" s="10"/>
      <c r="E1" s="10"/>
      <c r="F1" s="10"/>
      <c r="G1" s="10" t="s">
        <v>24</v>
      </c>
      <c r="H1" s="9"/>
      <c r="I1" s="9"/>
      <c r="J1" s="10"/>
    </row>
    <row r="2" spans="1:11" ht="15.75" customHeight="1" x14ac:dyDescent="0.25">
      <c r="A2" s="10"/>
      <c r="B2" s="10"/>
      <c r="C2" s="10"/>
      <c r="D2" s="10"/>
      <c r="E2" s="10"/>
      <c r="F2" s="10"/>
      <c r="G2" s="10" t="s">
        <v>29</v>
      </c>
      <c r="H2" s="9"/>
      <c r="I2" s="9"/>
      <c r="J2" s="10"/>
    </row>
    <row r="3" spans="1:11" ht="13.5" customHeight="1" x14ac:dyDescent="0.25">
      <c r="A3" s="10"/>
      <c r="B3" s="10"/>
      <c r="C3" s="11"/>
      <c r="D3" s="10"/>
      <c r="E3" s="10"/>
      <c r="F3" s="10"/>
      <c r="G3" s="10" t="s">
        <v>27</v>
      </c>
      <c r="H3" s="10"/>
      <c r="I3" s="10"/>
      <c r="J3" s="10"/>
    </row>
    <row r="4" spans="1:11" ht="13.5" customHeight="1" x14ac:dyDescent="0.25">
      <c r="A4" s="10"/>
      <c r="B4" s="10"/>
      <c r="C4" s="11"/>
      <c r="D4" s="10"/>
      <c r="E4" s="10"/>
      <c r="F4" s="10"/>
      <c r="G4" s="12" t="s">
        <v>28</v>
      </c>
      <c r="H4" s="12"/>
      <c r="I4" s="12"/>
      <c r="J4" s="12"/>
    </row>
    <row r="5" spans="1:11" ht="13.5" customHeight="1" x14ac:dyDescent="0.25">
      <c r="A5" s="10"/>
      <c r="B5" s="10"/>
      <c r="C5" s="13"/>
      <c r="D5" s="10"/>
      <c r="E5" s="10"/>
      <c r="F5" s="10"/>
      <c r="G5" s="10"/>
      <c r="H5" s="10"/>
      <c r="I5" s="10"/>
      <c r="J5" s="5"/>
    </row>
    <row r="6" spans="1:11" x14ac:dyDescent="0.25">
      <c r="A6" s="10"/>
      <c r="B6" s="10"/>
      <c r="C6" s="13"/>
      <c r="D6" s="14" t="s">
        <v>0</v>
      </c>
      <c r="E6" s="10"/>
      <c r="F6" s="10"/>
      <c r="G6" s="10"/>
      <c r="H6" s="10"/>
      <c r="I6" s="10"/>
      <c r="J6" s="5"/>
    </row>
    <row r="7" spans="1:11" x14ac:dyDescent="0.25">
      <c r="A7" s="10"/>
      <c r="B7" s="10"/>
      <c r="C7" s="13"/>
      <c r="D7" s="10"/>
      <c r="E7" s="10"/>
      <c r="F7" s="10"/>
      <c r="G7" s="10"/>
      <c r="H7" s="10"/>
      <c r="I7" s="10"/>
      <c r="J7" s="5"/>
    </row>
    <row r="8" spans="1:11" x14ac:dyDescent="0.25">
      <c r="A8" s="58" t="s">
        <v>26</v>
      </c>
      <c r="B8" s="59"/>
      <c r="C8" s="59"/>
      <c r="D8" s="59"/>
      <c r="E8" s="59"/>
      <c r="F8" s="59"/>
      <c r="G8" s="59"/>
      <c r="H8" s="59"/>
      <c r="I8" s="59"/>
      <c r="J8" s="59"/>
    </row>
    <row r="9" spans="1:11" ht="15.75" thickBot="1" x14ac:dyDescent="0.3">
      <c r="A9" s="10"/>
      <c r="B9" s="10"/>
      <c r="C9" s="13"/>
      <c r="D9" s="10"/>
      <c r="E9" s="10"/>
      <c r="F9" s="10"/>
      <c r="G9" s="10"/>
      <c r="H9" s="10"/>
      <c r="I9" s="10"/>
      <c r="J9" s="7" t="s">
        <v>1</v>
      </c>
    </row>
    <row r="10" spans="1:11" ht="13.5" customHeight="1" thickBot="1" x14ac:dyDescent="0.3">
      <c r="A10" s="61" t="s">
        <v>2</v>
      </c>
      <c r="B10" s="62"/>
      <c r="C10" s="67" t="s">
        <v>3</v>
      </c>
      <c r="D10" s="67" t="s">
        <v>4</v>
      </c>
      <c r="E10" s="60" t="s">
        <v>5</v>
      </c>
      <c r="F10" s="60"/>
      <c r="G10" s="60"/>
      <c r="H10" s="60"/>
      <c r="I10" s="33"/>
      <c r="J10" s="70" t="s">
        <v>13</v>
      </c>
    </row>
    <row r="11" spans="1:11" x14ac:dyDescent="0.25">
      <c r="A11" s="63"/>
      <c r="B11" s="64"/>
      <c r="C11" s="68"/>
      <c r="D11" s="68"/>
      <c r="E11" s="73" t="s">
        <v>14</v>
      </c>
      <c r="F11" s="76" t="s">
        <v>7</v>
      </c>
      <c r="G11" s="76" t="s">
        <v>6</v>
      </c>
      <c r="H11" s="76" t="s">
        <v>15</v>
      </c>
      <c r="I11" s="79" t="s">
        <v>16</v>
      </c>
      <c r="J11" s="71"/>
      <c r="K11" s="1"/>
    </row>
    <row r="12" spans="1:11" ht="12.75" customHeight="1" x14ac:dyDescent="0.25">
      <c r="A12" s="63"/>
      <c r="B12" s="64"/>
      <c r="C12" s="68"/>
      <c r="D12" s="68"/>
      <c r="E12" s="74"/>
      <c r="F12" s="77"/>
      <c r="G12" s="77"/>
      <c r="H12" s="77"/>
      <c r="I12" s="80"/>
      <c r="J12" s="71"/>
      <c r="K12" s="2"/>
    </row>
    <row r="13" spans="1:11" ht="15" customHeight="1" thickBot="1" x14ac:dyDescent="0.3">
      <c r="A13" s="65"/>
      <c r="B13" s="66"/>
      <c r="C13" s="69"/>
      <c r="D13" s="69"/>
      <c r="E13" s="75"/>
      <c r="F13" s="78"/>
      <c r="G13" s="78"/>
      <c r="H13" s="78"/>
      <c r="I13" s="81"/>
      <c r="J13" s="72"/>
      <c r="K13" s="2"/>
    </row>
    <row r="14" spans="1:11" ht="15" customHeight="1" thickBot="1" x14ac:dyDescent="0.3">
      <c r="A14" s="15" t="s">
        <v>17</v>
      </c>
      <c r="B14" s="16"/>
      <c r="C14" s="17">
        <f t="shared" ref="C14:J14" si="0">C15+C17</f>
        <v>92500</v>
      </c>
      <c r="D14" s="17">
        <f t="shared" si="0"/>
        <v>69840</v>
      </c>
      <c r="E14" s="34">
        <f t="shared" si="0"/>
        <v>13440</v>
      </c>
      <c r="F14" s="34">
        <f t="shared" si="0"/>
        <v>18300</v>
      </c>
      <c r="G14" s="35">
        <f t="shared" si="0"/>
        <v>38100</v>
      </c>
      <c r="H14" s="34">
        <f t="shared" si="0"/>
        <v>0</v>
      </c>
      <c r="I14" s="36">
        <f t="shared" si="0"/>
        <v>0</v>
      </c>
      <c r="J14" s="17">
        <f t="shared" si="0"/>
        <v>22660</v>
      </c>
      <c r="K14" s="2"/>
    </row>
    <row r="15" spans="1:11" ht="14.25" customHeight="1" thickBot="1" x14ac:dyDescent="0.3">
      <c r="A15" s="15" t="s">
        <v>18</v>
      </c>
      <c r="B15" s="16"/>
      <c r="C15" s="17">
        <f t="shared" ref="C15:J15" si="1">SUM(C16:C16)</f>
        <v>84000</v>
      </c>
      <c r="D15" s="17">
        <f t="shared" si="1"/>
        <v>61370</v>
      </c>
      <c r="E15" s="34">
        <f t="shared" si="1"/>
        <v>11870</v>
      </c>
      <c r="F15" s="34">
        <f t="shared" si="1"/>
        <v>14500</v>
      </c>
      <c r="G15" s="35">
        <f t="shared" si="1"/>
        <v>35000</v>
      </c>
      <c r="H15" s="34">
        <f t="shared" si="1"/>
        <v>0</v>
      </c>
      <c r="I15" s="36">
        <f t="shared" si="1"/>
        <v>0</v>
      </c>
      <c r="J15" s="17">
        <f t="shared" si="1"/>
        <v>22630</v>
      </c>
      <c r="K15" s="2"/>
    </row>
    <row r="16" spans="1:11" ht="15" customHeight="1" thickBot="1" x14ac:dyDescent="0.3">
      <c r="A16" s="18"/>
      <c r="B16" s="19" t="s">
        <v>19</v>
      </c>
      <c r="C16" s="20">
        <v>84000</v>
      </c>
      <c r="D16" s="20">
        <v>61370</v>
      </c>
      <c r="E16" s="37">
        <v>11870</v>
      </c>
      <c r="F16" s="38">
        <v>14500</v>
      </c>
      <c r="G16" s="39">
        <v>35000</v>
      </c>
      <c r="H16" s="40"/>
      <c r="I16" s="41"/>
      <c r="J16" s="42">
        <f t="shared" ref="J16:J17" si="2">C16-D16</f>
        <v>22630</v>
      </c>
      <c r="K16" s="8"/>
    </row>
    <row r="17" spans="1:10" ht="15" customHeight="1" thickBot="1" x14ac:dyDescent="0.3">
      <c r="A17" s="21" t="s">
        <v>25</v>
      </c>
      <c r="B17" s="22"/>
      <c r="C17" s="17">
        <f>SUM(C18)</f>
        <v>8500</v>
      </c>
      <c r="D17" s="17">
        <f t="shared" ref="D17:H17" si="3">SUM(D18:D18)</f>
        <v>8470</v>
      </c>
      <c r="E17" s="35">
        <f t="shared" si="3"/>
        <v>1570</v>
      </c>
      <c r="F17" s="35">
        <f t="shared" si="3"/>
        <v>3800</v>
      </c>
      <c r="G17" s="35">
        <f t="shared" si="3"/>
        <v>3100</v>
      </c>
      <c r="H17" s="36">
        <f t="shared" si="3"/>
        <v>0</v>
      </c>
      <c r="I17" s="43">
        <v>0</v>
      </c>
      <c r="J17" s="17">
        <f t="shared" si="2"/>
        <v>30</v>
      </c>
    </row>
    <row r="18" spans="1:10" ht="15" customHeight="1" thickBot="1" x14ac:dyDescent="0.3">
      <c r="A18" s="23"/>
      <c r="B18" s="22" t="s">
        <v>20</v>
      </c>
      <c r="C18" s="24">
        <v>8500</v>
      </c>
      <c r="D18" s="24">
        <v>8470</v>
      </c>
      <c r="E18" s="44">
        <v>1570</v>
      </c>
      <c r="F18" s="44">
        <v>3800</v>
      </c>
      <c r="G18" s="44">
        <v>3100</v>
      </c>
      <c r="H18" s="45"/>
      <c r="I18" s="46"/>
      <c r="J18" s="24">
        <f>0+C18-D18</f>
        <v>30</v>
      </c>
    </row>
    <row r="19" spans="1:10" ht="15" customHeight="1" thickBot="1" x14ac:dyDescent="0.3">
      <c r="A19" s="15" t="s">
        <v>9</v>
      </c>
      <c r="B19" s="25"/>
      <c r="C19" s="17">
        <f t="shared" ref="C19:J19" si="4">SUM(C20:C22)</f>
        <v>24000</v>
      </c>
      <c r="D19" s="17">
        <f t="shared" si="4"/>
        <v>0</v>
      </c>
      <c r="E19" s="34">
        <f t="shared" si="4"/>
        <v>0</v>
      </c>
      <c r="F19" s="34">
        <f t="shared" si="4"/>
        <v>0</v>
      </c>
      <c r="G19" s="34">
        <f t="shared" si="4"/>
        <v>0</v>
      </c>
      <c r="H19" s="36">
        <f t="shared" si="4"/>
        <v>0</v>
      </c>
      <c r="I19" s="43">
        <f t="shared" si="4"/>
        <v>0</v>
      </c>
      <c r="J19" s="17">
        <f t="shared" si="4"/>
        <v>24000</v>
      </c>
    </row>
    <row r="20" spans="1:10" ht="15" customHeight="1" x14ac:dyDescent="0.25">
      <c r="A20" s="18" t="s">
        <v>8</v>
      </c>
      <c r="B20" s="26" t="s">
        <v>10</v>
      </c>
      <c r="C20" s="27">
        <v>24000</v>
      </c>
      <c r="D20" s="27">
        <v>0</v>
      </c>
      <c r="E20" s="47"/>
      <c r="F20" s="38"/>
      <c r="G20" s="38"/>
      <c r="H20" s="41"/>
      <c r="I20" s="41"/>
      <c r="J20" s="42">
        <f t="shared" ref="J20:J24" si="5">C20-D20</f>
        <v>24000</v>
      </c>
    </row>
    <row r="21" spans="1:10" ht="15" customHeight="1" x14ac:dyDescent="0.25">
      <c r="A21" s="18"/>
      <c r="B21" s="19" t="s">
        <v>21</v>
      </c>
      <c r="C21" s="20">
        <v>0</v>
      </c>
      <c r="D21" s="20">
        <f>SUM(E21:I21)</f>
        <v>0</v>
      </c>
      <c r="E21" s="37"/>
      <c r="F21" s="39"/>
      <c r="G21" s="39"/>
      <c r="H21" s="40"/>
      <c r="I21" s="48"/>
      <c r="J21" s="42">
        <f t="shared" si="5"/>
        <v>0</v>
      </c>
    </row>
    <row r="22" spans="1:10" ht="15" customHeight="1" thickBot="1" x14ac:dyDescent="0.3">
      <c r="A22" s="18"/>
      <c r="B22" s="28" t="s">
        <v>22</v>
      </c>
      <c r="C22" s="29">
        <v>0</v>
      </c>
      <c r="D22" s="30">
        <v>0</v>
      </c>
      <c r="E22" s="49"/>
      <c r="F22" s="50">
        <v>0</v>
      </c>
      <c r="G22" s="50"/>
      <c r="H22" s="51"/>
      <c r="I22" s="51"/>
      <c r="J22" s="42">
        <f t="shared" si="5"/>
        <v>0</v>
      </c>
    </row>
    <row r="23" spans="1:10" s="4" customFormat="1" ht="15" customHeight="1" thickBot="1" x14ac:dyDescent="0.25">
      <c r="A23" s="15" t="s">
        <v>11</v>
      </c>
      <c r="B23" s="25"/>
      <c r="C23" s="17">
        <v>10386</v>
      </c>
      <c r="D23" s="17">
        <v>24554</v>
      </c>
      <c r="E23" s="34">
        <v>0</v>
      </c>
      <c r="F23" s="35">
        <v>5154</v>
      </c>
      <c r="G23" s="35">
        <v>15000</v>
      </c>
      <c r="H23" s="35">
        <v>0</v>
      </c>
      <c r="I23" s="35">
        <v>4400</v>
      </c>
      <c r="J23" s="17">
        <f t="shared" si="5"/>
        <v>-14168</v>
      </c>
    </row>
    <row r="24" spans="1:10" s="4" customFormat="1" ht="15" customHeight="1" thickBot="1" x14ac:dyDescent="0.25">
      <c r="A24" s="23" t="s">
        <v>8</v>
      </c>
      <c r="B24" s="28" t="s">
        <v>23</v>
      </c>
      <c r="C24" s="24">
        <v>0</v>
      </c>
      <c r="D24" s="24">
        <v>15000</v>
      </c>
      <c r="E24" s="52"/>
      <c r="F24" s="53"/>
      <c r="G24" s="44">
        <v>15000</v>
      </c>
      <c r="H24" s="52"/>
      <c r="I24" s="54"/>
      <c r="J24" s="55">
        <f t="shared" si="5"/>
        <v>-15000</v>
      </c>
    </row>
    <row r="25" spans="1:10" s="4" customFormat="1" ht="15" customHeight="1" thickBot="1" x14ac:dyDescent="0.25">
      <c r="A25" s="31"/>
      <c r="B25" s="19"/>
      <c r="C25" s="32"/>
      <c r="D25" s="32"/>
      <c r="E25" s="56"/>
      <c r="F25" s="56"/>
      <c r="G25" s="56"/>
      <c r="H25" s="57"/>
      <c r="I25" s="57"/>
      <c r="J25" s="32"/>
    </row>
    <row r="26" spans="1:10" ht="15" customHeight="1" thickBot="1" x14ac:dyDescent="0.3">
      <c r="A26" s="15" t="s">
        <v>12</v>
      </c>
      <c r="B26" s="25"/>
      <c r="C26" s="17">
        <f t="shared" ref="C26:I26" si="6">C14+C19+C23</f>
        <v>126886</v>
      </c>
      <c r="D26" s="17">
        <f t="shared" si="6"/>
        <v>94394</v>
      </c>
      <c r="E26" s="34">
        <f t="shared" si="6"/>
        <v>13440</v>
      </c>
      <c r="F26" s="35">
        <f t="shared" si="6"/>
        <v>23454</v>
      </c>
      <c r="G26" s="35">
        <f t="shared" si="6"/>
        <v>53100</v>
      </c>
      <c r="H26" s="35">
        <f t="shared" si="6"/>
        <v>0</v>
      </c>
      <c r="I26" s="35">
        <f t="shared" si="6"/>
        <v>4400</v>
      </c>
      <c r="J26" s="17">
        <f>C26-D26</f>
        <v>32492</v>
      </c>
    </row>
    <row r="27" spans="1:10" ht="15" customHeight="1" x14ac:dyDescent="0.25">
      <c r="F27"/>
      <c r="G27"/>
      <c r="J27" s="5"/>
    </row>
    <row r="28" spans="1:10" ht="15" customHeight="1" x14ac:dyDescent="0.25">
      <c r="C28" s="3"/>
      <c r="F28"/>
      <c r="G28"/>
      <c r="J28" s="5"/>
    </row>
    <row r="29" spans="1:10" ht="15" customHeight="1" x14ac:dyDescent="0.25">
      <c r="F29"/>
      <c r="G29"/>
      <c r="J29" s="5"/>
    </row>
    <row r="30" spans="1:10" ht="15" customHeight="1" x14ac:dyDescent="0.25">
      <c r="F30"/>
      <c r="G30"/>
      <c r="J30" s="5"/>
    </row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</sheetData>
  <mergeCells count="11">
    <mergeCell ref="A8:J8"/>
    <mergeCell ref="E10:H10"/>
    <mergeCell ref="A10:B13"/>
    <mergeCell ref="C10:C13"/>
    <mergeCell ref="D10:D13"/>
    <mergeCell ref="J10:J13"/>
    <mergeCell ref="E11:E13"/>
    <mergeCell ref="F11:F13"/>
    <mergeCell ref="G11:G13"/>
    <mergeCell ref="H11:H13"/>
    <mergeCell ref="I11:I13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Plachá Radka (P8)</cp:lastModifiedBy>
  <cp:lastPrinted>2019-03-14T06:09:32Z</cp:lastPrinted>
  <dcterms:created xsi:type="dcterms:W3CDTF">2015-02-03T10:02:15Z</dcterms:created>
  <dcterms:modified xsi:type="dcterms:W3CDTF">2019-03-14T06:09:38Z</dcterms:modified>
</cp:coreProperties>
</file>